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ван\Downloads\отчет президентские состязания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-10815" yWindow="3390" windowWidth="19410" windowHeight="5460" activeTab="1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I12" i="1"/>
  <c r="G13" i="1"/>
  <c r="K13" i="1"/>
  <c r="G12" i="1"/>
  <c r="I13" i="1"/>
  <c r="D5" i="2" l="1"/>
  <c r="M18" i="2"/>
  <c r="B3" i="2"/>
  <c r="E12" i="2" l="1"/>
  <c r="E13" i="2"/>
  <c r="E11" i="2"/>
  <c r="G13" i="2"/>
  <c r="M13" i="2"/>
  <c r="M12" i="2"/>
  <c r="G12" i="2"/>
  <c r="G11" i="2"/>
  <c r="F14" i="2" l="1"/>
  <c r="M11" i="2"/>
  <c r="I13" i="2"/>
  <c r="K13" i="2"/>
  <c r="O13" i="2"/>
  <c r="I12" i="2"/>
  <c r="L14" i="2" l="1"/>
  <c r="P13" i="2"/>
  <c r="K12" i="2"/>
  <c r="K11" i="2"/>
  <c r="O12" i="2"/>
  <c r="J14" i="2" l="1"/>
  <c r="P12" i="2"/>
  <c r="E11" i="1"/>
  <c r="O12" i="1"/>
  <c r="O11" i="2"/>
  <c r="O13" i="1"/>
  <c r="K12" i="1"/>
  <c r="M13" i="1"/>
  <c r="M12" i="1"/>
  <c r="I11" i="2"/>
  <c r="I11" i="1"/>
  <c r="O11" i="1"/>
  <c r="M11" i="1"/>
  <c r="N14" i="2" l="1"/>
  <c r="H14" i="2"/>
  <c r="H14" i="1"/>
  <c r="N14" i="1"/>
  <c r="L14" i="1"/>
  <c r="P11" i="2"/>
  <c r="P12" i="1"/>
  <c r="P13" i="1"/>
  <c r="G11" i="1"/>
  <c r="K11" i="1"/>
  <c r="J14" i="1" l="1"/>
  <c r="F14" i="1"/>
  <c r="P11" i="1"/>
  <c r="P14" i="2"/>
  <c r="P14" i="1" l="1"/>
  <c r="D18" i="1" l="1"/>
  <c r="D18" i="2"/>
</calcChain>
</file>

<file path=xl/sharedStrings.xml><?xml version="1.0" encoding="utf-8"?>
<sst xmlns="http://schemas.openxmlformats.org/spreadsheetml/2006/main" count="368" uniqueCount="42">
  <si>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</si>
  <si>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</si>
  <si>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</si>
  <si>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</si>
  <si>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</si>
  <si>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</si>
  <si>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</si>
  <si>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</si>
  <si>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</si>
  <si>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</si>
  <si>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</si>
  <si>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</si>
  <si>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</si>
  <si>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</si>
  <si>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</si>
  <si>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</si>
  <si>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</si>
  <si>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</si>
  <si>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</si>
  <si>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</si>
  <si>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</si>
  <si>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</si>
  <si>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</si>
  <si>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</si>
  <si>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</si>
  <si>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</si>
  <si>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</si>
  <si>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</si>
  <si>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</si>
  <si>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</si>
  <si>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</si>
  <si>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</si>
  <si>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</si>
  <si>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МБОУ "Бужаниновская СОШ"</t>
  </si>
  <si>
    <t>Кольцова Г.В.</t>
  </si>
  <si>
    <t>8 а</t>
  </si>
  <si>
    <t>Агеев Кирилл</t>
  </si>
  <si>
    <t>Новиков Михаил</t>
  </si>
  <si>
    <t>Ушаков Константин</t>
  </si>
  <si>
    <t>Лабутина Вера</t>
  </si>
  <si>
    <t>Силкина Анжелика</t>
  </si>
  <si>
    <t>Кучерова Юлиана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</si>
</sst>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4" fontId="0" fillId="0" borderId="0" xfId="0" applyNumberFormat="1" applyAlignment="1" applyProtection="1">
      <alignment horizont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opLeftCell="B1" workbookViewId="0">
      <selection activeCell="T24" sqref="T24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20" ht="21.75" customHeight="1" x14ac:dyDescent="0.3">
      <c r="A3" s="2"/>
      <c r="B3" s="66" t="s">
        <v>32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ht="37.5" customHeight="1" x14ac:dyDescent="0.3">
      <c r="A4" s="3"/>
      <c r="B4" s="68" t="s">
        <v>31</v>
      </c>
      <c r="C4" s="68"/>
      <c r="D4" s="69" t="s">
        <v>33</v>
      </c>
      <c r="E4" s="69"/>
      <c r="F4" s="69"/>
      <c r="G4" s="69"/>
      <c r="H4" s="69"/>
      <c r="I4" s="69"/>
      <c r="J4" s="69"/>
      <c r="K4" s="8"/>
      <c r="L4" s="8"/>
      <c r="M4" s="8"/>
      <c r="N4" s="8"/>
    </row>
    <row r="5" spans="1:20" ht="20.25" customHeight="1" x14ac:dyDescent="0.3">
      <c r="A5" s="3"/>
      <c r="B5" s="65" t="s">
        <v>12</v>
      </c>
      <c r="C5" s="65"/>
      <c r="D5" s="42" t="s">
        <v>35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82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20" ht="20.25" customHeight="1" thickBot="1" x14ac:dyDescent="0.35">
      <c r="A8" s="4"/>
      <c r="B8" s="83" t="s">
        <v>2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20" ht="82.5" customHeight="1" thickTop="1" thickBot="1" x14ac:dyDescent="0.3">
      <c r="A9" s="1"/>
      <c r="B9" s="70" t="s">
        <v>10</v>
      </c>
      <c r="C9" s="75" t="s">
        <v>3</v>
      </c>
      <c r="D9" s="70" t="s">
        <v>4</v>
      </c>
      <c r="E9" s="71" t="s">
        <v>11</v>
      </c>
      <c r="F9" s="73" t="s">
        <v>20</v>
      </c>
      <c r="G9" s="74"/>
      <c r="H9" s="70" t="s">
        <v>25</v>
      </c>
      <c r="I9" s="75"/>
      <c r="J9" s="70" t="s">
        <v>5</v>
      </c>
      <c r="K9" s="75"/>
      <c r="L9" s="70" t="s">
        <v>6</v>
      </c>
      <c r="M9" s="75"/>
      <c r="N9" s="70" t="s">
        <v>24</v>
      </c>
      <c r="O9" s="75"/>
      <c r="P9" s="70" t="s">
        <v>7</v>
      </c>
    </row>
    <row r="10" spans="1:20" ht="22.5" customHeight="1" thickTop="1" thickBot="1" x14ac:dyDescent="0.3">
      <c r="A10" s="1"/>
      <c r="B10" s="70"/>
      <c r="C10" s="75"/>
      <c r="D10" s="70"/>
      <c r="E10" s="7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0"/>
    </row>
    <row r="11" spans="1:20" ht="18.75" customHeight="1" thickTop="1" x14ac:dyDescent="0.25">
      <c r="A11" s="1"/>
      <c r="B11" s="19">
        <v>1</v>
      </c>
      <c r="C11" s="13" t="s">
        <v>36</v>
      </c>
      <c r="D11" s="53">
        <v>38854</v>
      </c>
      <c r="E11" s="24">
        <f>IFERROR(IF($D11="","",IF(DATEDIF(D11,$M$18,"y")&lt;8,8,IF(DATEDIF(D11,$M$18,"y")&gt;17,17,DATEDIF(D11,$M$18,"y")))),"???")</f>
        <v>14</v>
      </c>
      <c r="F11" s="45">
        <v>7.1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56</v>
      </c>
      <c r="H11" s="50">
        <v>7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22</v>
      </c>
      <c r="J11" s="50">
        <v>30</v>
      </c>
      <c r="K11" s="47">
        <f ca="1">IF($J11="","",IFERROR(VLOOKUP(J11,INDIRECT("'"&amp;E11&amp;"'!$P$3:$Q$56"),2),""))</f>
        <v>34</v>
      </c>
      <c r="L11" s="45">
        <v>220</v>
      </c>
      <c r="M11" s="46">
        <f ca="1">IF($L11="","",IFERROR(VLOOKUP(L11,INDIRECT("'"&amp;E11&amp;"'!$S$3:$T$83"),2),""))</f>
        <v>40</v>
      </c>
      <c r="N11" s="50">
        <v>1</v>
      </c>
      <c r="O11" s="46">
        <f ca="1">IF($N11="","",IFERROR(VLOOKUP(N11,INDIRECT("'"&amp;E11&amp;"'!$V$3:$W$46"),2),""))</f>
        <v>12</v>
      </c>
      <c r="P11" s="17">
        <f ca="1">IF(AND(G11="",I11="",K11="",M11="",O11=""),"",SUM(G11,I11,K11,M11,O11))</f>
        <v>164</v>
      </c>
    </row>
    <row r="12" spans="1:20" ht="18.75" customHeight="1" x14ac:dyDescent="0.25">
      <c r="A12" s="1"/>
      <c r="B12" s="20">
        <v>2</v>
      </c>
      <c r="C12" s="14" t="s">
        <v>37</v>
      </c>
      <c r="D12" s="53">
        <v>39053</v>
      </c>
      <c r="E12" s="24">
        <f>IFERROR(IF($D12="","",IF(DATEDIF(D12,$M$18,"y")&lt;8,8,IF(DATEDIF(D12,$M$18,"y")&gt;17,17,DATEDIF(D12,$M$18,"y")))),"???")</f>
        <v>14</v>
      </c>
      <c r="F12" s="45">
        <v>7.9</v>
      </c>
      <c r="G12" s="46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>29</v>
      </c>
      <c r="H12" s="50">
        <v>11</v>
      </c>
      <c r="I12" s="47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>38</v>
      </c>
      <c r="J12" s="50">
        <v>26</v>
      </c>
      <c r="K12" s="47">
        <f t="shared" ref="K12:K13" ca="1" si="2">IF($J12="","",IFERROR(VLOOKUP(J12,INDIRECT("'"&amp;E12&amp;"'!$P$3:$Q$56"),2),""))</f>
        <v>26</v>
      </c>
      <c r="L12" s="51">
        <v>202</v>
      </c>
      <c r="M12" s="46">
        <f t="shared" ref="M12:M13" ca="1" si="3">IF($L12="","",IFERROR(VLOOKUP(L12,INDIRECT("'"&amp;E12&amp;"'!$S$3:$T$83"),2),""))</f>
        <v>24</v>
      </c>
      <c r="N12" s="51">
        <v>10</v>
      </c>
      <c r="O12" s="46">
        <f t="shared" ref="O12:O13" ca="1" si="4">IF($N12="","",IFERROR(VLOOKUP(N12,INDIRECT("'"&amp;E12&amp;"'!$V$3:$W$46"),2),""))</f>
        <v>30</v>
      </c>
      <c r="P12" s="17">
        <f t="shared" ref="P12:P13" ca="1" si="5">IF(AND(G12="",I12="",K12="",M12="",O12=""),"",SUM(G12,I12,K12,M12,O12))</f>
        <v>147</v>
      </c>
      <c r="T12" s="11"/>
    </row>
    <row r="13" spans="1:20" ht="18.75" customHeight="1" thickBot="1" x14ac:dyDescent="0.3">
      <c r="A13" s="1"/>
      <c r="B13" s="21">
        <v>3</v>
      </c>
      <c r="C13" s="15" t="s">
        <v>38</v>
      </c>
      <c r="D13" s="53">
        <v>38981</v>
      </c>
      <c r="E13" s="24">
        <f>IFERROR(IF($D13="","",IF(DATEDIF(D13,$M$18,"y")&lt;8,8,IF(DATEDIF(D13,$M$18,"y")&gt;17,17,DATEDIF(D13,$M$18,"y")))),"???")</f>
        <v>14</v>
      </c>
      <c r="F13" s="45">
        <v>7.4</v>
      </c>
      <c r="G13" s="46">
        <f t="shared" ca="1" si="0"/>
        <v>46</v>
      </c>
      <c r="H13" s="50">
        <v>3</v>
      </c>
      <c r="I13" s="47">
        <f t="shared" ca="1" si="1"/>
        <v>10</v>
      </c>
      <c r="J13" s="50">
        <v>30</v>
      </c>
      <c r="K13" s="47">
        <f t="shared" ca="1" si="2"/>
        <v>34</v>
      </c>
      <c r="L13" s="51">
        <v>198</v>
      </c>
      <c r="M13" s="46">
        <f t="shared" ca="1" si="3"/>
        <v>22</v>
      </c>
      <c r="N13" s="51">
        <v>4</v>
      </c>
      <c r="O13" s="46">
        <f t="shared" ca="1" si="4"/>
        <v>18</v>
      </c>
      <c r="P13" s="17">
        <f t="shared" ca="1" si="5"/>
        <v>130</v>
      </c>
      <c r="T13" s="10"/>
    </row>
    <row r="14" spans="1:20" ht="18.75" customHeight="1" thickTop="1" thickBot="1" x14ac:dyDescent="0.3">
      <c r="A14" s="1"/>
      <c r="B14" s="81" t="s">
        <v>9</v>
      </c>
      <c r="C14" s="81"/>
      <c r="D14" s="81"/>
      <c r="E14" s="81"/>
      <c r="F14" s="79">
        <f ca="1">IF(AND(G11="",G12="",G13=""),"",SUM(G11:G13))</f>
        <v>131</v>
      </c>
      <c r="G14" s="80"/>
      <c r="H14" s="79">
        <f ca="1">IF(AND(I11="",I12="",I13=""),"",SUM(I11:I13))</f>
        <v>70</v>
      </c>
      <c r="I14" s="80"/>
      <c r="J14" s="79">
        <f ca="1">IF(AND(K11="",K12="",K13=""),"",SUM(K11:K13))</f>
        <v>94</v>
      </c>
      <c r="K14" s="80"/>
      <c r="L14" s="79">
        <f ca="1">IF(AND(M11="",M12="",M13=""),"",SUM(M11:M13))</f>
        <v>86</v>
      </c>
      <c r="M14" s="80"/>
      <c r="N14" s="79">
        <f ca="1">IF(AND(O11="",O12="",O13=""),"",SUM(O11:O13))</f>
        <v>60</v>
      </c>
      <c r="O14" s="80"/>
      <c r="P14" s="48">
        <f ca="1">IF(AND(F14="",H14="",J14="",L14="",N14=""),"",SUM(F14,H14,J14,L14,N14))</f>
        <v>441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59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923</v>
      </c>
      <c r="E18" s="25"/>
      <c r="G18" s="27"/>
      <c r="H18" s="78" t="s">
        <v>27</v>
      </c>
      <c r="I18" s="78"/>
      <c r="J18" s="78"/>
      <c r="K18" s="78"/>
      <c r="L18" s="78"/>
      <c r="M18" s="77">
        <v>44219</v>
      </c>
      <c r="N18" s="77"/>
    </row>
    <row r="19" spans="1:16" x14ac:dyDescent="0.25">
      <c r="A19" s="1"/>
    </row>
    <row r="20" spans="1:16" ht="22.5" customHeight="1" x14ac:dyDescent="0.25">
      <c r="A20" s="1"/>
      <c r="C20" s="67" t="s">
        <v>34</v>
      </c>
      <c r="D20" s="67"/>
      <c r="E20" s="67"/>
      <c r="F20" s="67"/>
      <c r="G20" s="67"/>
      <c r="H20" s="67"/>
      <c r="I20" s="67"/>
      <c r="J20" s="67"/>
      <c r="K20" s="67"/>
      <c r="L20" s="63" t="s">
        <v>26</v>
      </c>
      <c r="M20" s="95">
        <v>44219</v>
      </c>
      <c r="N20" s="95"/>
      <c r="O20" s="64"/>
      <c r="P20" s="64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OZsOJsP9PNYczqWP6dEuB2ch6O1LVFeKPttVYo3s+7x/K6OD3WCJb19MLdrOs5RdWWZkbKOu5HnKDbKS/GVJcA==" saltValue="iQRbh7d3PWlUCBoq2pr4Hg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7"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  <mergeCell ref="M20:N20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37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D3" s="30">
        <v>0</v>
      </c>
      <c r="E3" s="30">
        <v>0</v>
      </c>
      <c r="G3" s="62">
        <v>0</v>
      </c>
      <c r="H3" s="62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2">
        <v>0</v>
      </c>
      <c r="AF3" s="62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2">
        <v>0.1</v>
      </c>
      <c r="H4" s="62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2">
        <v>0.1</v>
      </c>
      <c r="AF4" s="62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2">
        <v>7.2</v>
      </c>
      <c r="H5" s="62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2">
        <v>7.8</v>
      </c>
      <c r="AF5" s="62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2">
        <v>7.3</v>
      </c>
      <c r="H6" s="62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2">
        <v>7.9</v>
      </c>
      <c r="AF6" s="62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2">
        <v>7.4</v>
      </c>
      <c r="H7" s="62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2">
        <v>8</v>
      </c>
      <c r="AF7" s="62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2">
        <v>7.5</v>
      </c>
      <c r="H8" s="62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2">
        <v>8.1</v>
      </c>
      <c r="AF8" s="62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2">
        <v>7.6</v>
      </c>
      <c r="H9" s="62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2">
        <v>8.1999999999999993</v>
      </c>
      <c r="AF9" s="62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2">
        <v>7.7</v>
      </c>
      <c r="H10" s="62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2">
        <v>8.3000000000000007</v>
      </c>
      <c r="AF10" s="62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2">
        <v>7.8</v>
      </c>
      <c r="H11" s="62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2">
        <v>8.4</v>
      </c>
      <c r="AF11" s="62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2">
        <v>7.9</v>
      </c>
      <c r="H12" s="62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2">
        <v>8.5</v>
      </c>
      <c r="AF12" s="62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2">
        <v>8</v>
      </c>
      <c r="H13" s="62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2">
        <v>8.6</v>
      </c>
      <c r="AF13" s="62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2">
        <v>8.1</v>
      </c>
      <c r="H14" s="62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2">
        <v>8.6999999999999993</v>
      </c>
      <c r="AF14" s="62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2">
        <v>8.1999999999999993</v>
      </c>
      <c r="H15" s="62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2">
        <v>8.8000000000000007</v>
      </c>
      <c r="AF15" s="62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2">
        <v>8.3000000000000007</v>
      </c>
      <c r="H16" s="62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2">
        <v>8.9</v>
      </c>
      <c r="AF16" s="62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2">
        <v>8.4</v>
      </c>
      <c r="H17" s="62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2">
        <v>9</v>
      </c>
      <c r="AF17" s="62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2">
        <v>8.5</v>
      </c>
      <c r="H18" s="62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2">
        <v>9.1</v>
      </c>
      <c r="AF18" s="62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2">
        <v>8.6</v>
      </c>
      <c r="H19" s="62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2">
        <v>9.1999999999999993</v>
      </c>
      <c r="AF19" s="62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2">
        <v>8.6999999999999993</v>
      </c>
      <c r="H20" s="62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2">
        <v>9.3000000000000007</v>
      </c>
      <c r="AF20" s="62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2">
        <v>8.8000000000000007</v>
      </c>
      <c r="H21" s="62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2">
        <v>9.4</v>
      </c>
      <c r="AF21" s="62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2">
        <v>8.9</v>
      </c>
      <c r="H22" s="62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2">
        <v>9.5</v>
      </c>
      <c r="AF22" s="62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2">
        <v>9</v>
      </c>
      <c r="H23" s="62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2">
        <v>9.6</v>
      </c>
      <c r="AF23" s="62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2">
        <v>9.1</v>
      </c>
      <c r="H24" s="62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2">
        <v>9.6999999999999993</v>
      </c>
      <c r="AF24" s="62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2">
        <v>9.1999999999999993</v>
      </c>
      <c r="H25" s="62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2">
        <v>9.8000000000000007</v>
      </c>
      <c r="AF25" s="62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2">
        <v>9.3000000000000007</v>
      </c>
      <c r="H26" s="62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2">
        <v>9.9</v>
      </c>
      <c r="AF26" s="62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2">
        <v>9.4</v>
      </c>
      <c r="H27" s="62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2">
        <v>10</v>
      </c>
      <c r="AF27" s="62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2">
        <v>9.5</v>
      </c>
      <c r="H28" s="62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2">
        <v>10.1</v>
      </c>
      <c r="AF28" s="62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2">
        <v>9.6</v>
      </c>
      <c r="H29" s="62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2">
        <v>10.199999999999999</v>
      </c>
      <c r="AF29" s="62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2">
        <v>9.6999999999999993</v>
      </c>
      <c r="H30" s="62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2">
        <v>10.3</v>
      </c>
      <c r="AF30" s="62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2">
        <v>9.8000000000000007</v>
      </c>
      <c r="H31" s="62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2">
        <v>10.4</v>
      </c>
      <c r="AF31" s="62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2">
        <v>9.9</v>
      </c>
      <c r="H32" s="62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2">
        <v>10.5</v>
      </c>
      <c r="AF32" s="62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2">
        <v>10</v>
      </c>
      <c r="H33" s="62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2">
        <v>10.6</v>
      </c>
      <c r="AF33" s="62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2">
        <v>10.1</v>
      </c>
      <c r="H34" s="62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2">
        <v>10.7</v>
      </c>
      <c r="AF34" s="62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2">
        <v>10.199999999999999</v>
      </c>
      <c r="H35" s="62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2">
        <v>10.8</v>
      </c>
      <c r="AF35" s="62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2">
        <v>10.3</v>
      </c>
      <c r="H36" s="62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2">
        <v>10.9</v>
      </c>
      <c r="AF36" s="62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2">
        <v>10.4</v>
      </c>
      <c r="H37" s="62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2">
        <v>11</v>
      </c>
      <c r="AF37" s="62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2">
        <v>10.5</v>
      </c>
      <c r="H38" s="62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2">
        <v>11.1</v>
      </c>
      <c r="AF38" s="62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2">
        <v>10.6</v>
      </c>
      <c r="H39" s="62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2">
        <v>11.2</v>
      </c>
      <c r="AF39" s="62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2">
        <v>10.7</v>
      </c>
      <c r="H40" s="62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2">
        <v>11.3</v>
      </c>
      <c r="AF40" s="62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2">
        <v>10.8</v>
      </c>
      <c r="H41" s="62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2">
        <v>11.4</v>
      </c>
      <c r="AF41" s="62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2">
        <v>10.9</v>
      </c>
      <c r="H42" s="62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2">
        <v>11.5</v>
      </c>
      <c r="AF42" s="62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2">
        <v>11</v>
      </c>
      <c r="H43" s="62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2">
        <v>11.6</v>
      </c>
      <c r="AF43" s="62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2">
        <v>11.1</v>
      </c>
      <c r="H44" s="62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2">
        <v>11.7</v>
      </c>
      <c r="AF44" s="62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2">
        <v>11.2</v>
      </c>
      <c r="H45" s="62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2">
        <v>11.8</v>
      </c>
      <c r="AF45" s="62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2">
        <v>11.3</v>
      </c>
      <c r="H46" s="62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2">
        <v>11.9</v>
      </c>
      <c r="AF46" s="62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2">
        <v>11.4</v>
      </c>
      <c r="H47" s="62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2">
        <v>12</v>
      </c>
      <c r="AF47" s="62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2">
        <v>11.5</v>
      </c>
      <c r="H48" s="62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2">
        <v>12.1</v>
      </c>
      <c r="AF48" s="62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2">
        <v>11.6</v>
      </c>
      <c r="H49" s="62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2">
        <v>12.2</v>
      </c>
      <c r="AF49" s="62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2">
        <v>11.7</v>
      </c>
      <c r="H50" s="62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2">
        <v>12.3</v>
      </c>
      <c r="AF50" s="62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2">
        <v>12.4</v>
      </c>
      <c r="AF51" s="62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2">
        <v>12.5</v>
      </c>
      <c r="AF52" s="62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2">
        <v>12.6</v>
      </c>
      <c r="AF53" s="62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2">
        <v>12.7</v>
      </c>
      <c r="AF54" s="62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2">
        <v>12.8</v>
      </c>
      <c r="AF55" s="62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2">
        <v>12.9</v>
      </c>
      <c r="AF56" s="62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2">
        <v>13</v>
      </c>
      <c r="AF57" s="62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37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1" t="s">
        <v>25</v>
      </c>
    </row>
    <row r="2" spans="1:1" x14ac:dyDescent="0.25">
      <c r="A2" s="6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abSelected="1" topLeftCell="B1" workbookViewId="0">
      <selection activeCell="F11" sqref="F11:F13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21.75" customHeight="1" x14ac:dyDescent="0.3">
      <c r="A3" s="2"/>
      <c r="B3" s="85" t="str">
        <f>Юноши!B3</f>
        <v>2020 – 2021   учебный год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37.5" customHeight="1" x14ac:dyDescent="0.3">
      <c r="A4" s="3"/>
      <c r="B4" s="68" t="s">
        <v>31</v>
      </c>
      <c r="C4" s="68"/>
      <c r="D4" s="86" t="str">
        <f>IF(Юноши!D4=0,"",Юноши!D4)</f>
        <v>МБОУ "Бужаниновская СОШ"</v>
      </c>
      <c r="E4" s="86"/>
      <c r="F4" s="86"/>
      <c r="G4" s="86"/>
      <c r="H4" s="86"/>
      <c r="I4" s="86"/>
      <c r="J4" s="86"/>
      <c r="K4" s="8"/>
      <c r="L4" s="8"/>
      <c r="M4" s="8"/>
      <c r="N4" s="8"/>
    </row>
    <row r="5" spans="1:16" ht="20.25" customHeight="1" x14ac:dyDescent="0.3">
      <c r="A5" s="3"/>
      <c r="B5" s="65" t="s">
        <v>12</v>
      </c>
      <c r="C5" s="65"/>
      <c r="D5" s="38" t="str">
        <f>IF(Юноши!D5=0,"",Юноши!D5)</f>
        <v>8 а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82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ht="20.25" customHeight="1" thickBot="1" x14ac:dyDescent="0.35">
      <c r="A8" s="4"/>
      <c r="B8" s="83" t="s">
        <v>17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82.5" customHeight="1" thickTop="1" thickBot="1" x14ac:dyDescent="0.3">
      <c r="A9" s="1"/>
      <c r="B9" s="70" t="s">
        <v>10</v>
      </c>
      <c r="C9" s="75" t="s">
        <v>3</v>
      </c>
      <c r="D9" s="70" t="s">
        <v>4</v>
      </c>
      <c r="E9" s="71" t="s">
        <v>11</v>
      </c>
      <c r="F9" s="73" t="s">
        <v>20</v>
      </c>
      <c r="G9" s="74"/>
      <c r="H9" s="70" t="s">
        <v>29</v>
      </c>
      <c r="I9" s="75"/>
      <c r="J9" s="70" t="s">
        <v>5</v>
      </c>
      <c r="K9" s="75"/>
      <c r="L9" s="70" t="s">
        <v>6</v>
      </c>
      <c r="M9" s="75"/>
      <c r="N9" s="70" t="s">
        <v>24</v>
      </c>
      <c r="O9" s="75"/>
      <c r="P9" s="70" t="s">
        <v>7</v>
      </c>
    </row>
    <row r="10" spans="1:16" ht="22.5" customHeight="1" thickTop="1" thickBot="1" x14ac:dyDescent="0.3">
      <c r="A10" s="1"/>
      <c r="B10" s="70"/>
      <c r="C10" s="75"/>
      <c r="D10" s="70"/>
      <c r="E10" s="7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0"/>
    </row>
    <row r="11" spans="1:16" ht="18.75" customHeight="1" thickTop="1" x14ac:dyDescent="0.25">
      <c r="A11" s="1"/>
      <c r="B11" s="19">
        <v>1</v>
      </c>
      <c r="C11" s="13" t="s">
        <v>39</v>
      </c>
      <c r="D11" s="53">
        <v>39190</v>
      </c>
      <c r="E11" s="24">
        <f>IFERROR(IF($D11="","",IF(DATEDIF(D11,$M$18,"y")&lt;8,8,IF(DATEDIF(D11,$M$18,"y")&gt;17,17,DATEDIF(D11,$M$18,"y")))),"???")</f>
        <v>13</v>
      </c>
      <c r="F11" s="45">
        <v>8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46</v>
      </c>
      <c r="H11" s="50">
        <v>20</v>
      </c>
      <c r="I11" s="47">
        <f ca="1">IF($H11="","",IFERROR(VLOOKUP(H11,INDIRECT("'"&amp;E11&amp;"'!$AK$3:$AL$60"),2),""))</f>
        <v>28</v>
      </c>
      <c r="J11" s="50">
        <v>24</v>
      </c>
      <c r="K11" s="47">
        <f ca="1">IF($J11="","",IFERROR(VLOOKUP(J11,INDIRECT("'"&amp;E11&amp;"'!$AN$3:$AO$50"),2),""))</f>
        <v>27</v>
      </c>
      <c r="L11" s="50">
        <v>203</v>
      </c>
      <c r="M11" s="46">
        <f ca="1">IF($L11="","",IFERROR(VLOOKUP(L11,INDIRECT("'"&amp;E11&amp;"'!$AQ$3:$AR$75"),2),""))</f>
        <v>43</v>
      </c>
      <c r="N11" s="50">
        <v>16</v>
      </c>
      <c r="O11" s="46">
        <f ca="1">IF($N11="","",IFERROR(VLOOKUP(N11,INDIRECT("'"&amp;E11&amp;"'!$AT$3:$AU$46"),2),""))</f>
        <v>36</v>
      </c>
      <c r="P11" s="17">
        <f ca="1">IF(AND(G11="",I11="",K11="",M11="",O11=""),"",SUM(G11,I11,K11,M11,O11))</f>
        <v>180</v>
      </c>
    </row>
    <row r="12" spans="1:16" ht="18.75" customHeight="1" x14ac:dyDescent="0.25">
      <c r="A12" s="1"/>
      <c r="B12" s="20">
        <v>2</v>
      </c>
      <c r="C12" s="14" t="s">
        <v>40</v>
      </c>
      <c r="D12" s="53">
        <v>38896</v>
      </c>
      <c r="E12" s="24">
        <f>IFERROR(IF($D12="","",IF(DATEDIF(D12,$M$18,"y")&lt;8,8,IF(DATEDIF(D12,$M$18,"y")&gt;17,17,DATEDIF(D12,$M$18,"y")))),"???")</f>
        <v>14</v>
      </c>
      <c r="F12" s="96">
        <v>7.4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58</v>
      </c>
      <c r="H12" s="50">
        <v>16</v>
      </c>
      <c r="I12" s="47">
        <f t="shared" ref="I12:I13" ca="1" si="1">IF($H12="","",IFERROR(VLOOKUP(H12,INDIRECT("'"&amp;E12&amp;"'!$AK$3:$AL$60"),2),""))</f>
        <v>18</v>
      </c>
      <c r="J12" s="51">
        <v>30</v>
      </c>
      <c r="K12" s="47">
        <f t="shared" ref="K12:K13" ca="1" si="2">IF($J12="","",IFERROR(VLOOKUP(J12,INDIRECT("'"&amp;E12&amp;"'!$AN$3:$AO$50"),2),""))</f>
        <v>44</v>
      </c>
      <c r="L12" s="51">
        <v>170</v>
      </c>
      <c r="M12" s="46">
        <f t="shared" ref="M12:M13" ca="1" si="3">IF($L12="","",IFERROR(VLOOKUP(L12,INDIRECT("'"&amp;E12&amp;"'!$AQ$3:$AR$75"),2),""))</f>
        <v>23</v>
      </c>
      <c r="N12" s="51">
        <v>8</v>
      </c>
      <c r="O12" s="46">
        <f t="shared" ref="O12:O13" ca="1" si="4">IF($N12="","",IFERROR(VLOOKUP(N12,INDIRECT("'"&amp;E12&amp;"'!$AT$3:$AU$46"),2),""))</f>
        <v>20</v>
      </c>
      <c r="P12" s="17">
        <f t="shared" ref="P12:P13" ca="1" si="5">IF(AND(G12="",I12="",K12="",M12="",O12=""),"",SUM(G12,I12,K12,M12,O12))</f>
        <v>163</v>
      </c>
    </row>
    <row r="13" spans="1:16" ht="18.75" customHeight="1" thickBot="1" x14ac:dyDescent="0.3">
      <c r="A13" s="1"/>
      <c r="B13" s="21">
        <v>3</v>
      </c>
      <c r="C13" s="15" t="s">
        <v>41</v>
      </c>
      <c r="D13" s="53">
        <v>39265</v>
      </c>
      <c r="E13" s="24">
        <f>IFERROR(IF($D13="","",IF(DATEDIF(D13,$M$18,"y")&lt;8,8,IF(DATEDIF(D13,$M$18,"y")&gt;17,17,DATEDIF(D13,$M$18,"y")))),"???")</f>
        <v>13</v>
      </c>
      <c r="F13" s="96">
        <v>8.4</v>
      </c>
      <c r="G13" s="46">
        <f t="shared" ca="1" si="0"/>
        <v>33</v>
      </c>
      <c r="H13" s="50">
        <v>14</v>
      </c>
      <c r="I13" s="47">
        <f t="shared" ca="1" si="1"/>
        <v>16</v>
      </c>
      <c r="J13" s="51">
        <v>25</v>
      </c>
      <c r="K13" s="47">
        <f t="shared" ca="1" si="2"/>
        <v>29</v>
      </c>
      <c r="L13" s="51">
        <v>170</v>
      </c>
      <c r="M13" s="46">
        <f t="shared" ca="1" si="3"/>
        <v>23</v>
      </c>
      <c r="N13" s="51">
        <v>17</v>
      </c>
      <c r="O13" s="46">
        <f t="shared" ca="1" si="4"/>
        <v>38</v>
      </c>
      <c r="P13" s="17">
        <f t="shared" ca="1" si="5"/>
        <v>139</v>
      </c>
    </row>
    <row r="14" spans="1:16" ht="18.75" customHeight="1" thickTop="1" thickBot="1" x14ac:dyDescent="0.3">
      <c r="A14" s="1"/>
      <c r="B14" s="81" t="s">
        <v>9</v>
      </c>
      <c r="C14" s="81"/>
      <c r="D14" s="81"/>
      <c r="E14" s="81"/>
      <c r="F14" s="79">
        <f ca="1">IF(AND(G11="",G12="",G13=""),"",SUM(G11:G13))</f>
        <v>137</v>
      </c>
      <c r="G14" s="80"/>
      <c r="H14" s="79">
        <f ca="1">IF(AND(I11="",I12="",I13=""),"",SUM(I11:I13))</f>
        <v>62</v>
      </c>
      <c r="I14" s="80"/>
      <c r="J14" s="79">
        <f ca="1">IF(AND(K11="",K12="",K13=""),"",SUM(K11:K13))</f>
        <v>100</v>
      </c>
      <c r="K14" s="80"/>
      <c r="L14" s="79">
        <f ca="1">IF(AND(M11="",M12="",M13=""),"",SUM(M11:M13))</f>
        <v>89</v>
      </c>
      <c r="M14" s="80"/>
      <c r="N14" s="79">
        <f ca="1">IF(AND(O11="",O12="",O13=""),"",SUM(O11:O13))</f>
        <v>94</v>
      </c>
      <c r="O14" s="80"/>
      <c r="P14" s="48">
        <f ca="1">IF(AND(F14="",H14="",J14="",L14="",N14=""),"",SUM(F14,H14,J14,L14,N14))</f>
        <v>482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59" t="s">
        <v>23</v>
      </c>
      <c r="F15" s="28" t="s">
        <v>28</v>
      </c>
      <c r="G15" s="60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923</v>
      </c>
      <c r="E18" s="25"/>
      <c r="G18" s="27"/>
      <c r="H18" s="78" t="s">
        <v>27</v>
      </c>
      <c r="I18" s="78"/>
      <c r="J18" s="78"/>
      <c r="K18" s="78"/>
      <c r="L18" s="78"/>
      <c r="M18" s="84">
        <f>IF(Юноши!M18=0,"",Юноши!M18)</f>
        <v>44219</v>
      </c>
      <c r="N18" s="84"/>
    </row>
    <row r="19" spans="1:16" x14ac:dyDescent="0.25">
      <c r="A19" s="1"/>
    </row>
    <row r="20" spans="1:16" ht="22.5" customHeight="1" x14ac:dyDescent="0.25">
      <c r="A20" s="1"/>
      <c r="C20" s="67" t="s">
        <v>34</v>
      </c>
      <c r="D20" s="67"/>
      <c r="E20" s="67"/>
      <c r="F20" s="67"/>
      <c r="G20" s="67"/>
      <c r="H20" s="67"/>
      <c r="I20" s="67"/>
      <c r="J20" s="67"/>
      <c r="K20" s="67"/>
      <c r="L20" s="63" t="s">
        <v>26</v>
      </c>
      <c r="M20" s="95">
        <v>44219</v>
      </c>
      <c r="N20" s="95"/>
      <c r="O20" s="64"/>
      <c r="P20" s="64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ZMeqBXo0OaVbgN0wPyyd7P+KofCHc4+XpqAefuzjf1rsZubaP8b3Xp9H23W+3FqTZsDzHDfPlfiWKScP1WSplQ==" saltValue="ASGPqzj57UG3J8kuVDmOHw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7">
    <mergeCell ref="B7:P7"/>
    <mergeCell ref="B8:P8"/>
    <mergeCell ref="B9:B10"/>
    <mergeCell ref="C9:C10"/>
    <mergeCell ref="D9:D10"/>
    <mergeCell ref="E9:E10"/>
    <mergeCell ref="F9:G9"/>
    <mergeCell ref="P9:P10"/>
    <mergeCell ref="B4:C4"/>
    <mergeCell ref="B5:C5"/>
    <mergeCell ref="B2:P2"/>
    <mergeCell ref="B3:P3"/>
    <mergeCell ref="D4:J4"/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  <mergeCell ref="M20:N20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43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43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4">
        <v>0.1</v>
      </c>
      <c r="B4" s="54">
        <v>70</v>
      </c>
      <c r="D4" s="55">
        <v>0.1</v>
      </c>
      <c r="E4" s="55">
        <v>70</v>
      </c>
      <c r="G4" s="9"/>
      <c r="H4" s="9"/>
      <c r="J4" s="9"/>
      <c r="K4" s="9"/>
      <c r="L4" s="9"/>
      <c r="M4" s="54">
        <v>1</v>
      </c>
      <c r="N4" s="54">
        <v>15</v>
      </c>
      <c r="O4" s="9"/>
      <c r="P4" s="54">
        <v>1</v>
      </c>
      <c r="Q4" s="57">
        <v>1</v>
      </c>
      <c r="R4" s="9"/>
      <c r="S4" s="54">
        <v>100</v>
      </c>
      <c r="T4" s="54">
        <v>1</v>
      </c>
      <c r="U4" s="9"/>
      <c r="V4" s="54">
        <v>-4</v>
      </c>
      <c r="W4" s="54">
        <v>1</v>
      </c>
      <c r="X4" s="29"/>
      <c r="Y4" s="54">
        <v>0.1</v>
      </c>
      <c r="Z4" s="54">
        <v>70</v>
      </c>
      <c r="AA4" s="9"/>
      <c r="AB4" s="54">
        <v>0.1</v>
      </c>
      <c r="AC4" s="54">
        <v>70</v>
      </c>
      <c r="AD4" s="9"/>
      <c r="AE4" s="9"/>
      <c r="AF4" s="9"/>
      <c r="AG4" s="9"/>
      <c r="AH4" s="9"/>
      <c r="AI4" s="9"/>
      <c r="AJ4" s="9"/>
      <c r="AK4" s="54">
        <v>1</v>
      </c>
      <c r="AL4" s="54">
        <v>8</v>
      </c>
      <c r="AM4" s="9"/>
      <c r="AN4" s="54">
        <v>1</v>
      </c>
      <c r="AO4" s="54">
        <v>1</v>
      </c>
      <c r="AP4" s="9"/>
      <c r="AQ4" s="54">
        <v>88</v>
      </c>
      <c r="AR4" s="54">
        <v>1</v>
      </c>
      <c r="AS4" s="9"/>
      <c r="AT4" s="54">
        <v>-2</v>
      </c>
      <c r="AU4" s="54">
        <v>1</v>
      </c>
    </row>
    <row r="5" spans="1:47" x14ac:dyDescent="0.25">
      <c r="A5" s="54">
        <v>4.8</v>
      </c>
      <c r="B5" s="54">
        <v>70</v>
      </c>
      <c r="C5" s="9"/>
      <c r="D5" s="56">
        <v>8</v>
      </c>
      <c r="E5" s="56">
        <v>70</v>
      </c>
      <c r="G5" s="9"/>
      <c r="H5" s="9"/>
      <c r="J5" s="9"/>
      <c r="K5" s="9"/>
      <c r="L5" s="9"/>
      <c r="M5" s="30">
        <v>2</v>
      </c>
      <c r="N5" s="54">
        <v>20</v>
      </c>
      <c r="O5" s="9"/>
      <c r="P5" s="30">
        <v>2</v>
      </c>
      <c r="Q5" s="57">
        <v>2</v>
      </c>
      <c r="R5" s="9"/>
      <c r="S5" s="54">
        <v>103</v>
      </c>
      <c r="T5" s="30">
        <v>2</v>
      </c>
      <c r="U5" s="9"/>
      <c r="V5" s="54">
        <v>-3</v>
      </c>
      <c r="W5" s="54">
        <v>4</v>
      </c>
      <c r="X5" s="29"/>
      <c r="Y5" s="54">
        <v>5.0999999999999996</v>
      </c>
      <c r="Z5" s="54">
        <v>70</v>
      </c>
      <c r="AA5" s="9"/>
      <c r="AB5" s="54">
        <v>8.6</v>
      </c>
      <c r="AC5" s="54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4">
        <v>10</v>
      </c>
      <c r="AM5" s="9"/>
      <c r="AN5" s="30">
        <v>2</v>
      </c>
      <c r="AO5" s="30">
        <v>2</v>
      </c>
      <c r="AP5" s="9"/>
      <c r="AQ5" s="54">
        <v>91</v>
      </c>
      <c r="AR5" s="30">
        <v>2</v>
      </c>
      <c r="AS5" s="9"/>
      <c r="AT5" s="54">
        <v>-1</v>
      </c>
      <c r="AU5" s="54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5">
        <v>69</v>
      </c>
      <c r="J6" s="9"/>
      <c r="K6" s="9"/>
      <c r="L6" s="9"/>
      <c r="M6" s="54">
        <v>3</v>
      </c>
      <c r="N6" s="54">
        <v>25</v>
      </c>
      <c r="O6" s="9"/>
      <c r="P6" s="54">
        <v>3</v>
      </c>
      <c r="Q6" s="57">
        <v>3</v>
      </c>
      <c r="R6" s="9"/>
      <c r="S6" s="54">
        <v>106</v>
      </c>
      <c r="T6" s="54">
        <v>3</v>
      </c>
      <c r="U6" s="9"/>
      <c r="V6" s="54">
        <v>-2</v>
      </c>
      <c r="W6" s="54">
        <v>7</v>
      </c>
      <c r="X6" s="29"/>
      <c r="Y6" s="54">
        <v>5.2</v>
      </c>
      <c r="Z6" s="54">
        <v>68</v>
      </c>
      <c r="AA6" s="9"/>
      <c r="AB6" s="54">
        <v>8.6999999999999993</v>
      </c>
      <c r="AC6" s="54">
        <v>69</v>
      </c>
      <c r="AD6" s="9"/>
      <c r="AE6" s="9"/>
      <c r="AF6" s="9"/>
      <c r="AG6" s="9"/>
      <c r="AH6" s="9"/>
      <c r="AI6" s="9"/>
      <c r="AJ6" s="9"/>
      <c r="AK6" s="54">
        <v>3</v>
      </c>
      <c r="AL6" s="54">
        <v>12</v>
      </c>
      <c r="AM6" s="9"/>
      <c r="AN6" s="54">
        <v>3</v>
      </c>
      <c r="AO6" s="54">
        <v>3</v>
      </c>
      <c r="AP6" s="9"/>
      <c r="AQ6" s="54">
        <v>94</v>
      </c>
      <c r="AR6" s="54">
        <v>3</v>
      </c>
      <c r="AS6" s="9"/>
      <c r="AT6" s="54">
        <v>0</v>
      </c>
      <c r="AU6" s="54">
        <v>5</v>
      </c>
    </row>
    <row r="7" spans="1:47" x14ac:dyDescent="0.25">
      <c r="A7" s="54">
        <v>5</v>
      </c>
      <c r="B7" s="30">
        <v>66</v>
      </c>
      <c r="D7" s="30">
        <v>8.1999999999999993</v>
      </c>
      <c r="E7" s="56">
        <v>68</v>
      </c>
      <c r="J7" s="9"/>
      <c r="K7" s="9"/>
      <c r="L7" s="9"/>
      <c r="M7" s="30">
        <v>4</v>
      </c>
      <c r="N7" s="54">
        <v>30</v>
      </c>
      <c r="O7" s="9"/>
      <c r="P7" s="30">
        <v>4</v>
      </c>
      <c r="Q7" s="57">
        <v>4</v>
      </c>
      <c r="R7" s="9"/>
      <c r="S7" s="54">
        <v>109</v>
      </c>
      <c r="T7" s="30">
        <v>4</v>
      </c>
      <c r="U7" s="9"/>
      <c r="V7" s="54">
        <v>-1</v>
      </c>
      <c r="W7" s="30">
        <v>10</v>
      </c>
      <c r="X7" s="29"/>
      <c r="Y7" s="54">
        <v>5.3</v>
      </c>
      <c r="Z7" s="30">
        <v>66</v>
      </c>
      <c r="AA7" s="9"/>
      <c r="AB7" s="54">
        <v>8.8000000000000007</v>
      </c>
      <c r="AC7" s="54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4">
        <v>14</v>
      </c>
      <c r="AM7" s="9"/>
      <c r="AN7" s="30">
        <v>4</v>
      </c>
      <c r="AO7" s="30">
        <v>4</v>
      </c>
      <c r="AP7" s="9"/>
      <c r="AQ7" s="54">
        <v>97</v>
      </c>
      <c r="AR7" s="30">
        <v>4</v>
      </c>
      <c r="AS7" s="9"/>
      <c r="AT7" s="54">
        <v>1</v>
      </c>
      <c r="AU7" s="54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4">
        <v>5</v>
      </c>
      <c r="N8" s="54">
        <v>36</v>
      </c>
      <c r="O8" s="9"/>
      <c r="P8" s="54">
        <v>5</v>
      </c>
      <c r="Q8" s="57">
        <v>5</v>
      </c>
      <c r="R8" s="9"/>
      <c r="S8" s="54">
        <v>112</v>
      </c>
      <c r="T8" s="54">
        <v>5</v>
      </c>
      <c r="U8" s="9"/>
      <c r="V8" s="54">
        <v>0</v>
      </c>
      <c r="W8" s="54">
        <v>14</v>
      </c>
      <c r="X8" s="29"/>
      <c r="Y8" s="54">
        <v>5.4</v>
      </c>
      <c r="Z8" s="54">
        <v>64</v>
      </c>
      <c r="AA8" s="9"/>
      <c r="AB8" s="54">
        <v>8.9</v>
      </c>
      <c r="AC8" s="54">
        <v>66</v>
      </c>
      <c r="AD8" s="9"/>
      <c r="AE8" s="9"/>
      <c r="AF8" s="9"/>
      <c r="AG8" s="9"/>
      <c r="AH8" s="9"/>
      <c r="AI8" s="9"/>
      <c r="AJ8" s="9"/>
      <c r="AK8" s="54">
        <v>5</v>
      </c>
      <c r="AL8" s="54">
        <v>16</v>
      </c>
      <c r="AM8" s="9"/>
      <c r="AN8" s="54">
        <v>5</v>
      </c>
      <c r="AO8" s="54">
        <v>5</v>
      </c>
      <c r="AP8" s="9"/>
      <c r="AQ8" s="54">
        <v>100</v>
      </c>
      <c r="AR8" s="54">
        <v>5</v>
      </c>
      <c r="AS8" s="9"/>
      <c r="AT8" s="54">
        <v>2</v>
      </c>
      <c r="AU8" s="54">
        <v>11</v>
      </c>
    </row>
    <row r="9" spans="1:47" x14ac:dyDescent="0.25">
      <c r="A9" s="54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7">
        <v>6</v>
      </c>
      <c r="R9" s="44"/>
      <c r="S9" s="54">
        <v>115</v>
      </c>
      <c r="T9" s="30">
        <v>6</v>
      </c>
      <c r="V9" s="54">
        <v>1</v>
      </c>
      <c r="W9" s="30">
        <v>18</v>
      </c>
      <c r="X9" s="29"/>
      <c r="Y9" s="54">
        <v>5.5</v>
      </c>
      <c r="Z9" s="30">
        <v>62</v>
      </c>
      <c r="AB9" s="54">
        <v>9</v>
      </c>
      <c r="AC9" s="30">
        <v>64</v>
      </c>
      <c r="AK9" s="30">
        <v>6</v>
      </c>
      <c r="AL9" s="54">
        <v>18</v>
      </c>
      <c r="AN9" s="30">
        <v>6</v>
      </c>
      <c r="AO9" s="30">
        <v>7</v>
      </c>
      <c r="AQ9" s="54">
        <v>102</v>
      </c>
      <c r="AR9" s="30">
        <v>6</v>
      </c>
      <c r="AT9" s="54">
        <v>3</v>
      </c>
      <c r="AU9" s="54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4">
        <v>7</v>
      </c>
      <c r="N10" s="30">
        <v>50</v>
      </c>
      <c r="P10" s="54">
        <v>7</v>
      </c>
      <c r="Q10" s="57">
        <v>7</v>
      </c>
      <c r="R10" s="44"/>
      <c r="S10" s="54">
        <v>118</v>
      </c>
      <c r="T10" s="54">
        <v>7</v>
      </c>
      <c r="V10" s="54">
        <v>2</v>
      </c>
      <c r="W10" s="54">
        <v>22</v>
      </c>
      <c r="X10" s="29"/>
      <c r="Y10" s="54">
        <v>5.6</v>
      </c>
      <c r="Z10" s="54">
        <v>59</v>
      </c>
      <c r="AB10" s="54">
        <v>9.1</v>
      </c>
      <c r="AC10" s="54">
        <v>62</v>
      </c>
      <c r="AK10" s="54">
        <v>7</v>
      </c>
      <c r="AL10" s="54">
        <v>20</v>
      </c>
      <c r="AN10" s="54">
        <v>7</v>
      </c>
      <c r="AO10" s="54">
        <v>9</v>
      </c>
      <c r="AQ10" s="54">
        <v>104</v>
      </c>
      <c r="AR10" s="54">
        <v>7</v>
      </c>
      <c r="AT10" s="54">
        <v>4</v>
      </c>
      <c r="AU10" s="54">
        <v>17</v>
      </c>
    </row>
    <row r="11" spans="1:47" x14ac:dyDescent="0.25">
      <c r="A11" s="54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7">
        <v>8</v>
      </c>
      <c r="R11" s="44"/>
      <c r="S11" s="54">
        <v>121</v>
      </c>
      <c r="T11" s="30">
        <v>8</v>
      </c>
      <c r="V11" s="54">
        <v>3</v>
      </c>
      <c r="W11" s="30">
        <v>26</v>
      </c>
      <c r="X11" s="29"/>
      <c r="Y11" s="54">
        <v>5.7</v>
      </c>
      <c r="Z11" s="30">
        <v>56</v>
      </c>
      <c r="AB11" s="54">
        <v>9.1999999999999993</v>
      </c>
      <c r="AC11" s="30">
        <v>60</v>
      </c>
      <c r="AK11" s="30">
        <v>8</v>
      </c>
      <c r="AL11" s="54">
        <v>22</v>
      </c>
      <c r="AN11" s="30">
        <v>8</v>
      </c>
      <c r="AO11" s="30">
        <v>11</v>
      </c>
      <c r="AQ11" s="54">
        <v>106</v>
      </c>
      <c r="AR11" s="30">
        <v>8</v>
      </c>
      <c r="AT11" s="54">
        <v>5</v>
      </c>
      <c r="AU11" s="54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4">
        <v>9</v>
      </c>
      <c r="N12" s="30">
        <v>59</v>
      </c>
      <c r="P12" s="54">
        <v>9</v>
      </c>
      <c r="Q12" s="57">
        <v>10</v>
      </c>
      <c r="R12" s="44"/>
      <c r="S12" s="55">
        <v>123</v>
      </c>
      <c r="T12" s="54">
        <v>9</v>
      </c>
      <c r="V12" s="54">
        <v>4</v>
      </c>
      <c r="W12" s="54">
        <v>30</v>
      </c>
      <c r="X12" s="29"/>
      <c r="Y12" s="54">
        <v>5.8</v>
      </c>
      <c r="Z12" s="54">
        <v>53</v>
      </c>
      <c r="AB12" s="54">
        <v>9.3000000000000007</v>
      </c>
      <c r="AC12" s="54">
        <v>58</v>
      </c>
      <c r="AK12" s="54">
        <v>9</v>
      </c>
      <c r="AL12" s="54">
        <v>24</v>
      </c>
      <c r="AN12" s="54">
        <v>9</v>
      </c>
      <c r="AO12" s="54">
        <v>13</v>
      </c>
      <c r="AQ12" s="54">
        <v>108</v>
      </c>
      <c r="AR12" s="54">
        <v>9</v>
      </c>
      <c r="AT12" s="54">
        <v>6</v>
      </c>
      <c r="AU12" s="54">
        <v>23</v>
      </c>
    </row>
    <row r="13" spans="1:47" x14ac:dyDescent="0.25">
      <c r="A13" s="54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7">
        <v>12</v>
      </c>
      <c r="R13" s="44"/>
      <c r="S13" s="54">
        <v>125</v>
      </c>
      <c r="T13" s="30">
        <v>10</v>
      </c>
      <c r="V13" s="54">
        <v>5</v>
      </c>
      <c r="W13" s="30">
        <v>34</v>
      </c>
      <c r="X13" s="29"/>
      <c r="Y13" s="54">
        <v>5.9</v>
      </c>
      <c r="Z13" s="30">
        <v>50</v>
      </c>
      <c r="AB13" s="54">
        <v>9.4</v>
      </c>
      <c r="AC13" s="30">
        <v>56</v>
      </c>
      <c r="AK13" s="30">
        <v>10</v>
      </c>
      <c r="AL13" s="54">
        <v>26</v>
      </c>
      <c r="AN13" s="30">
        <v>10</v>
      </c>
      <c r="AO13" s="30">
        <v>15</v>
      </c>
      <c r="AQ13" s="54">
        <v>110</v>
      </c>
      <c r="AR13" s="30">
        <v>10</v>
      </c>
      <c r="AT13" s="54">
        <v>7</v>
      </c>
      <c r="AU13" s="54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4">
        <v>11</v>
      </c>
      <c r="N14" s="30">
        <v>65</v>
      </c>
      <c r="P14" s="54">
        <v>11</v>
      </c>
      <c r="Q14" s="57">
        <v>14</v>
      </c>
      <c r="R14" s="44"/>
      <c r="S14" s="55">
        <v>127</v>
      </c>
      <c r="T14" s="54">
        <v>11</v>
      </c>
      <c r="V14" s="54">
        <v>6</v>
      </c>
      <c r="W14" s="54">
        <v>38</v>
      </c>
      <c r="X14" s="29"/>
      <c r="Y14" s="54">
        <v>6</v>
      </c>
      <c r="Z14" s="54">
        <v>46</v>
      </c>
      <c r="AB14" s="54">
        <v>9.5</v>
      </c>
      <c r="AC14" s="54">
        <v>54</v>
      </c>
      <c r="AK14" s="54">
        <v>11</v>
      </c>
      <c r="AL14" s="54">
        <v>28</v>
      </c>
      <c r="AN14" s="54">
        <v>11</v>
      </c>
      <c r="AO14" s="54">
        <v>17</v>
      </c>
      <c r="AQ14" s="54">
        <v>112</v>
      </c>
      <c r="AR14" s="54">
        <v>11</v>
      </c>
      <c r="AT14" s="54">
        <v>8</v>
      </c>
      <c r="AU14" s="54">
        <v>29</v>
      </c>
    </row>
    <row r="15" spans="1:47" x14ac:dyDescent="0.25">
      <c r="A15" s="54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7">
        <v>16</v>
      </c>
      <c r="R15" s="44"/>
      <c r="S15" s="54">
        <v>129</v>
      </c>
      <c r="T15" s="30">
        <v>12</v>
      </c>
      <c r="V15" s="54">
        <v>7</v>
      </c>
      <c r="W15" s="30">
        <v>42</v>
      </c>
      <c r="X15" s="29"/>
      <c r="Y15" s="54">
        <v>6.1</v>
      </c>
      <c r="Z15" s="30">
        <v>42</v>
      </c>
      <c r="AB15" s="54">
        <v>9.6</v>
      </c>
      <c r="AC15" s="30">
        <v>51</v>
      </c>
      <c r="AK15" s="30">
        <v>12</v>
      </c>
      <c r="AL15" s="54">
        <v>30</v>
      </c>
      <c r="AN15" s="30">
        <v>12</v>
      </c>
      <c r="AO15" s="30">
        <v>19</v>
      </c>
      <c r="AQ15" s="54">
        <v>114</v>
      </c>
      <c r="AR15" s="30">
        <v>12</v>
      </c>
      <c r="AT15" s="54">
        <v>9</v>
      </c>
      <c r="AU15" s="54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4">
        <v>13</v>
      </c>
      <c r="N16" s="30">
        <v>68</v>
      </c>
      <c r="P16" s="54">
        <v>13</v>
      </c>
      <c r="Q16" s="57">
        <v>18</v>
      </c>
      <c r="R16" s="44"/>
      <c r="S16" s="55">
        <v>131</v>
      </c>
      <c r="T16" s="54">
        <v>13</v>
      </c>
      <c r="V16" s="54">
        <v>8</v>
      </c>
      <c r="W16" s="54">
        <v>46</v>
      </c>
      <c r="X16" s="29"/>
      <c r="Y16" s="54">
        <v>6.2</v>
      </c>
      <c r="Z16" s="54">
        <v>38</v>
      </c>
      <c r="AB16" s="54">
        <v>9.6999999999999993</v>
      </c>
      <c r="AC16" s="54">
        <v>48</v>
      </c>
      <c r="AK16" s="54">
        <v>13</v>
      </c>
      <c r="AL16" s="54">
        <v>32</v>
      </c>
      <c r="AN16" s="54">
        <v>13</v>
      </c>
      <c r="AO16" s="54">
        <v>21</v>
      </c>
      <c r="AQ16" s="54">
        <v>116</v>
      </c>
      <c r="AR16" s="54">
        <v>13</v>
      </c>
      <c r="AT16" s="54">
        <v>10</v>
      </c>
      <c r="AU16" s="54">
        <v>35</v>
      </c>
    </row>
    <row r="17" spans="1:47" x14ac:dyDescent="0.25">
      <c r="A17" s="54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7">
        <v>20</v>
      </c>
      <c r="R17" s="44"/>
      <c r="S17" s="54">
        <v>133</v>
      </c>
      <c r="T17" s="30">
        <v>14</v>
      </c>
      <c r="V17" s="54">
        <v>9</v>
      </c>
      <c r="W17" s="30">
        <v>50</v>
      </c>
      <c r="X17" s="29"/>
      <c r="Y17" s="54">
        <v>6.3</v>
      </c>
      <c r="Z17" s="30">
        <v>35</v>
      </c>
      <c r="AB17" s="54">
        <v>9.8000000000000007</v>
      </c>
      <c r="AC17" s="30">
        <v>42</v>
      </c>
      <c r="AK17" s="30">
        <v>14</v>
      </c>
      <c r="AL17" s="54">
        <v>34</v>
      </c>
      <c r="AN17" s="30">
        <v>14</v>
      </c>
      <c r="AO17" s="30">
        <v>23</v>
      </c>
      <c r="AQ17" s="54">
        <v>118</v>
      </c>
      <c r="AR17" s="30">
        <v>14</v>
      </c>
      <c r="AT17" s="54">
        <v>11</v>
      </c>
      <c r="AU17" s="54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4">
        <v>15</v>
      </c>
      <c r="N18" s="30">
        <v>70</v>
      </c>
      <c r="P18" s="54">
        <v>15</v>
      </c>
      <c r="Q18" s="57">
        <v>22</v>
      </c>
      <c r="R18" s="44"/>
      <c r="S18" s="55">
        <v>135</v>
      </c>
      <c r="T18" s="54">
        <v>15</v>
      </c>
      <c r="V18" s="54">
        <v>10</v>
      </c>
      <c r="W18" s="54">
        <v>53</v>
      </c>
      <c r="X18" s="29"/>
      <c r="Y18" s="54">
        <v>6.4</v>
      </c>
      <c r="Z18" s="54">
        <v>32</v>
      </c>
      <c r="AB18" s="54">
        <v>9.9</v>
      </c>
      <c r="AC18" s="54">
        <v>37</v>
      </c>
      <c r="AK18" s="54">
        <v>15</v>
      </c>
      <c r="AL18" s="54">
        <v>36</v>
      </c>
      <c r="AN18" s="54">
        <v>15</v>
      </c>
      <c r="AO18" s="54">
        <v>25</v>
      </c>
      <c r="AQ18" s="54">
        <v>120</v>
      </c>
      <c r="AR18" s="54">
        <v>15</v>
      </c>
      <c r="AT18" s="54">
        <v>12</v>
      </c>
      <c r="AU18" s="54">
        <v>42</v>
      </c>
    </row>
    <row r="19" spans="1:47" ht="15" customHeight="1" x14ac:dyDescent="0.25">
      <c r="A19" s="54">
        <v>6.2</v>
      </c>
      <c r="B19" s="30">
        <v>29</v>
      </c>
      <c r="D19" s="30">
        <v>9.4</v>
      </c>
      <c r="E19" s="30">
        <v>35</v>
      </c>
      <c r="P19" s="30">
        <v>16</v>
      </c>
      <c r="Q19" s="57">
        <v>24</v>
      </c>
      <c r="R19" s="44"/>
      <c r="S19" s="54">
        <v>137</v>
      </c>
      <c r="T19" s="30">
        <v>16</v>
      </c>
      <c r="V19" s="54">
        <v>11</v>
      </c>
      <c r="W19" s="30">
        <v>56</v>
      </c>
      <c r="X19" s="29"/>
      <c r="Y19" s="54">
        <v>6.5</v>
      </c>
      <c r="Z19" s="30">
        <v>29</v>
      </c>
      <c r="AB19" s="54">
        <v>10</v>
      </c>
      <c r="AC19" s="30">
        <v>31</v>
      </c>
      <c r="AK19" s="30">
        <v>16</v>
      </c>
      <c r="AL19" s="54">
        <v>38</v>
      </c>
      <c r="AN19" s="30">
        <v>16</v>
      </c>
      <c r="AO19" s="30">
        <v>27</v>
      </c>
      <c r="AQ19" s="54">
        <v>122</v>
      </c>
      <c r="AR19" s="30">
        <v>16</v>
      </c>
      <c r="AT19" s="54">
        <v>13</v>
      </c>
      <c r="AU19" s="54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4">
        <v>17</v>
      </c>
      <c r="Q20" s="57">
        <v>26</v>
      </c>
      <c r="R20" s="44"/>
      <c r="S20" s="55">
        <v>139</v>
      </c>
      <c r="T20" s="54">
        <v>17</v>
      </c>
      <c r="V20" s="54">
        <v>12</v>
      </c>
      <c r="W20" s="54">
        <v>58</v>
      </c>
      <c r="X20" s="29"/>
      <c r="Y20" s="54">
        <v>6.6</v>
      </c>
      <c r="Z20" s="54">
        <v>26</v>
      </c>
      <c r="AB20" s="54">
        <v>10.1</v>
      </c>
      <c r="AC20" s="54">
        <v>25</v>
      </c>
      <c r="AK20" s="54">
        <v>17</v>
      </c>
      <c r="AL20" s="54">
        <v>41</v>
      </c>
      <c r="AN20" s="54">
        <v>17</v>
      </c>
      <c r="AO20" s="54">
        <v>29</v>
      </c>
      <c r="AQ20" s="54">
        <v>124</v>
      </c>
      <c r="AR20" s="54">
        <v>17</v>
      </c>
      <c r="AT20" s="54">
        <v>14</v>
      </c>
      <c r="AU20" s="54">
        <v>50</v>
      </c>
    </row>
    <row r="21" spans="1:47" x14ac:dyDescent="0.25">
      <c r="A21" s="54">
        <v>6.4</v>
      </c>
      <c r="B21" s="30">
        <v>23</v>
      </c>
      <c r="D21" s="30">
        <v>9.6</v>
      </c>
      <c r="E21" s="30">
        <v>32</v>
      </c>
      <c r="P21" s="30">
        <v>18</v>
      </c>
      <c r="Q21" s="57">
        <v>28</v>
      </c>
      <c r="R21" s="44"/>
      <c r="S21" s="54">
        <v>141</v>
      </c>
      <c r="T21" s="30">
        <v>18</v>
      </c>
      <c r="V21" s="54">
        <v>13</v>
      </c>
      <c r="W21" s="30">
        <v>60</v>
      </c>
      <c r="X21" s="29"/>
      <c r="Y21" s="54">
        <v>6.7</v>
      </c>
      <c r="Z21" s="30">
        <v>23</v>
      </c>
      <c r="AB21" s="54">
        <v>10.199999999999999</v>
      </c>
      <c r="AC21" s="30">
        <v>20</v>
      </c>
      <c r="AK21" s="30">
        <v>18</v>
      </c>
      <c r="AL21" s="54">
        <v>44</v>
      </c>
      <c r="AN21" s="30">
        <v>18</v>
      </c>
      <c r="AO21" s="30">
        <v>32</v>
      </c>
      <c r="AQ21" s="54">
        <v>126</v>
      </c>
      <c r="AR21" s="30">
        <v>18</v>
      </c>
      <c r="AT21" s="54">
        <v>15</v>
      </c>
      <c r="AU21" s="54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4">
        <v>19</v>
      </c>
      <c r="Q22" s="57">
        <v>30</v>
      </c>
      <c r="R22" s="44"/>
      <c r="S22" s="55">
        <v>143</v>
      </c>
      <c r="T22" s="54">
        <v>19</v>
      </c>
      <c r="V22" s="54">
        <v>14</v>
      </c>
      <c r="W22" s="54">
        <v>62</v>
      </c>
      <c r="X22" s="29"/>
      <c r="Y22" s="54">
        <v>6.8</v>
      </c>
      <c r="Z22" s="54">
        <v>20</v>
      </c>
      <c r="AB22" s="54">
        <v>10.3</v>
      </c>
      <c r="AC22" s="54">
        <v>14</v>
      </c>
      <c r="AK22" s="54">
        <v>19</v>
      </c>
      <c r="AL22" s="54">
        <v>47</v>
      </c>
      <c r="AN22" s="54">
        <v>19</v>
      </c>
      <c r="AO22" s="54">
        <v>35</v>
      </c>
      <c r="AQ22" s="54">
        <v>128</v>
      </c>
      <c r="AR22" s="54">
        <v>19</v>
      </c>
      <c r="AT22" s="54">
        <v>16</v>
      </c>
      <c r="AU22" s="54">
        <v>56</v>
      </c>
    </row>
    <row r="23" spans="1:47" x14ac:dyDescent="0.25">
      <c r="A23" s="54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7">
        <v>32</v>
      </c>
      <c r="R23" s="44"/>
      <c r="S23" s="54">
        <v>145</v>
      </c>
      <c r="T23" s="30">
        <v>20</v>
      </c>
      <c r="V23" s="54">
        <v>15</v>
      </c>
      <c r="W23" s="30">
        <v>63</v>
      </c>
      <c r="X23" s="29"/>
      <c r="Y23" s="54">
        <v>6.9</v>
      </c>
      <c r="Z23" s="30">
        <v>17</v>
      </c>
      <c r="AB23" s="54">
        <v>10.4</v>
      </c>
      <c r="AC23" s="30">
        <v>9</v>
      </c>
      <c r="AK23" s="30">
        <v>20</v>
      </c>
      <c r="AL23" s="54">
        <v>50</v>
      </c>
      <c r="AN23" s="30">
        <v>20</v>
      </c>
      <c r="AO23" s="30">
        <v>38</v>
      </c>
      <c r="AQ23" s="54">
        <v>130</v>
      </c>
      <c r="AR23" s="30">
        <v>20</v>
      </c>
      <c r="AT23" s="54">
        <v>17</v>
      </c>
      <c r="AU23" s="54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4">
        <v>21</v>
      </c>
      <c r="Q24" s="57">
        <v>34</v>
      </c>
      <c r="R24" s="44"/>
      <c r="S24" s="55">
        <v>147</v>
      </c>
      <c r="T24" s="54">
        <v>21</v>
      </c>
      <c r="V24" s="54">
        <v>16</v>
      </c>
      <c r="W24" s="54">
        <v>64</v>
      </c>
      <c r="X24" s="29"/>
      <c r="Y24" s="54">
        <v>7</v>
      </c>
      <c r="Z24" s="54">
        <v>14</v>
      </c>
      <c r="AB24" s="54">
        <v>10.5</v>
      </c>
      <c r="AC24" s="54">
        <v>5</v>
      </c>
      <c r="AK24" s="54">
        <v>21</v>
      </c>
      <c r="AL24" s="54">
        <v>52</v>
      </c>
      <c r="AN24" s="54">
        <v>21</v>
      </c>
      <c r="AO24" s="54">
        <v>41</v>
      </c>
      <c r="AQ24" s="54">
        <v>132</v>
      </c>
      <c r="AR24" s="54">
        <v>21</v>
      </c>
      <c r="AT24" s="54">
        <v>18</v>
      </c>
      <c r="AU24" s="54">
        <v>60</v>
      </c>
    </row>
    <row r="25" spans="1:47" x14ac:dyDescent="0.25">
      <c r="A25" s="54">
        <v>6.8</v>
      </c>
      <c r="B25" s="30">
        <v>11</v>
      </c>
      <c r="D25" s="30">
        <v>10</v>
      </c>
      <c r="E25" s="30">
        <v>14</v>
      </c>
      <c r="P25" s="30">
        <v>22</v>
      </c>
      <c r="Q25" s="57">
        <v>36</v>
      </c>
      <c r="R25" s="44"/>
      <c r="S25" s="54">
        <v>149</v>
      </c>
      <c r="T25" s="30">
        <v>22</v>
      </c>
      <c r="V25" s="54">
        <v>17</v>
      </c>
      <c r="W25" s="30">
        <v>65</v>
      </c>
      <c r="X25" s="29"/>
      <c r="Y25" s="54">
        <v>7.1</v>
      </c>
      <c r="Z25" s="30">
        <v>11</v>
      </c>
      <c r="AB25" s="54">
        <v>10.6</v>
      </c>
      <c r="AC25" s="30">
        <v>1</v>
      </c>
      <c r="AK25" s="30">
        <v>22</v>
      </c>
      <c r="AL25" s="54">
        <v>54</v>
      </c>
      <c r="AN25" s="30">
        <v>22</v>
      </c>
      <c r="AO25" s="30">
        <v>44</v>
      </c>
      <c r="AQ25" s="54">
        <v>134</v>
      </c>
      <c r="AR25" s="30">
        <v>22</v>
      </c>
      <c r="AT25" s="54">
        <v>19</v>
      </c>
      <c r="AU25" s="54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4">
        <v>23</v>
      </c>
      <c r="Q26" s="57">
        <v>38</v>
      </c>
      <c r="R26" s="44"/>
      <c r="S26" s="55">
        <v>151</v>
      </c>
      <c r="T26" s="54">
        <v>23</v>
      </c>
      <c r="V26" s="54">
        <v>18</v>
      </c>
      <c r="W26" s="54">
        <v>66</v>
      </c>
      <c r="X26" s="29"/>
      <c r="Y26" s="54">
        <v>7.2</v>
      </c>
      <c r="Z26" s="54">
        <v>8</v>
      </c>
      <c r="AB26" s="54">
        <v>10.7</v>
      </c>
      <c r="AC26" s="54">
        <v>0</v>
      </c>
      <c r="AK26" s="54">
        <v>23</v>
      </c>
      <c r="AL26" s="54">
        <v>56</v>
      </c>
      <c r="AN26" s="54">
        <v>23</v>
      </c>
      <c r="AO26" s="54">
        <v>47</v>
      </c>
      <c r="AQ26" s="54">
        <v>136</v>
      </c>
      <c r="AR26" s="54">
        <v>23</v>
      </c>
      <c r="AT26" s="54">
        <v>20</v>
      </c>
      <c r="AU26" s="54">
        <v>64</v>
      </c>
    </row>
    <row r="27" spans="1:47" x14ac:dyDescent="0.25">
      <c r="A27" s="54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7">
        <v>41</v>
      </c>
      <c r="R27" s="44"/>
      <c r="S27" s="54">
        <v>153</v>
      </c>
      <c r="T27" s="30">
        <v>24</v>
      </c>
      <c r="V27" s="54">
        <v>19</v>
      </c>
      <c r="W27" s="30">
        <v>67</v>
      </c>
      <c r="X27" s="29"/>
      <c r="Y27" s="54">
        <v>7.3</v>
      </c>
      <c r="Z27" s="30">
        <v>5</v>
      </c>
      <c r="AK27" s="30">
        <v>24</v>
      </c>
      <c r="AL27" s="54">
        <v>57</v>
      </c>
      <c r="AN27" s="30">
        <v>24</v>
      </c>
      <c r="AO27" s="30">
        <v>50</v>
      </c>
      <c r="AQ27" s="54">
        <v>138</v>
      </c>
      <c r="AR27" s="30">
        <v>24</v>
      </c>
      <c r="AT27" s="54">
        <v>21</v>
      </c>
      <c r="AU27" s="54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4">
        <v>25</v>
      </c>
      <c r="Q28" s="57">
        <v>44</v>
      </c>
      <c r="R28" s="44"/>
      <c r="S28" s="55">
        <v>155</v>
      </c>
      <c r="T28" s="54">
        <v>25</v>
      </c>
      <c r="V28" s="54">
        <v>20</v>
      </c>
      <c r="W28" s="54">
        <v>68</v>
      </c>
      <c r="X28" s="29"/>
      <c r="Y28" s="54">
        <v>7.4</v>
      </c>
      <c r="Z28" s="54">
        <v>3</v>
      </c>
      <c r="AK28" s="54">
        <v>25</v>
      </c>
      <c r="AL28" s="54">
        <v>58</v>
      </c>
      <c r="AN28" s="54">
        <v>25</v>
      </c>
      <c r="AO28" s="54">
        <v>53</v>
      </c>
      <c r="AQ28" s="54">
        <v>140</v>
      </c>
      <c r="AR28" s="54">
        <v>25</v>
      </c>
      <c r="AT28" s="54">
        <v>22</v>
      </c>
      <c r="AU28" s="54">
        <v>66</v>
      </c>
    </row>
    <row r="29" spans="1:47" x14ac:dyDescent="0.25">
      <c r="A29" s="54">
        <v>7.2</v>
      </c>
      <c r="B29" s="30">
        <v>1</v>
      </c>
      <c r="D29" s="30">
        <v>10.4</v>
      </c>
      <c r="E29" s="30">
        <v>0</v>
      </c>
      <c r="P29" s="30">
        <v>26</v>
      </c>
      <c r="Q29" s="57">
        <v>47</v>
      </c>
      <c r="R29" s="44"/>
      <c r="S29" s="54">
        <v>157</v>
      </c>
      <c r="T29" s="30">
        <v>26</v>
      </c>
      <c r="V29" s="54">
        <v>21</v>
      </c>
      <c r="W29" s="30">
        <v>69</v>
      </c>
      <c r="X29" s="29"/>
      <c r="Y29" s="54">
        <v>7.5</v>
      </c>
      <c r="Z29" s="30">
        <v>1</v>
      </c>
      <c r="AK29" s="30">
        <v>26</v>
      </c>
      <c r="AL29" s="54">
        <v>59</v>
      </c>
      <c r="AN29" s="30">
        <v>26</v>
      </c>
      <c r="AO29" s="30">
        <v>56</v>
      </c>
      <c r="AQ29" s="54">
        <v>142</v>
      </c>
      <c r="AR29" s="30">
        <v>26</v>
      </c>
      <c r="AT29" s="54">
        <v>23</v>
      </c>
      <c r="AU29" s="54">
        <v>67</v>
      </c>
    </row>
    <row r="30" spans="1:47" x14ac:dyDescent="0.25">
      <c r="A30" s="30">
        <v>7.3</v>
      </c>
      <c r="B30" s="30">
        <v>0</v>
      </c>
      <c r="P30" s="54">
        <v>27</v>
      </c>
      <c r="Q30" s="57">
        <v>50</v>
      </c>
      <c r="R30" s="44"/>
      <c r="S30" s="55">
        <v>159</v>
      </c>
      <c r="T30" s="54">
        <v>27</v>
      </c>
      <c r="V30" s="54">
        <v>23</v>
      </c>
      <c r="W30" s="54">
        <v>70</v>
      </c>
      <c r="X30" s="29"/>
      <c r="Y30" s="54">
        <v>7.6</v>
      </c>
      <c r="Z30" s="54">
        <v>0</v>
      </c>
      <c r="AK30" s="54">
        <v>27</v>
      </c>
      <c r="AL30" s="54">
        <v>60</v>
      </c>
      <c r="AN30" s="54">
        <v>27</v>
      </c>
      <c r="AO30" s="54">
        <v>58</v>
      </c>
      <c r="AQ30" s="54">
        <v>144</v>
      </c>
      <c r="AR30" s="54">
        <v>27</v>
      </c>
      <c r="AT30" s="54">
        <v>24</v>
      </c>
      <c r="AU30" s="54">
        <v>68</v>
      </c>
    </row>
    <row r="31" spans="1:47" x14ac:dyDescent="0.25">
      <c r="P31" s="30">
        <v>28</v>
      </c>
      <c r="Q31" s="57">
        <v>53</v>
      </c>
      <c r="R31" s="44"/>
      <c r="S31" s="54">
        <v>161</v>
      </c>
      <c r="T31" s="30">
        <v>28</v>
      </c>
      <c r="V31" s="9"/>
      <c r="X31" s="29"/>
      <c r="AK31" s="30">
        <v>28</v>
      </c>
      <c r="AL31" s="54">
        <v>61</v>
      </c>
      <c r="AN31" s="30">
        <v>28</v>
      </c>
      <c r="AO31" s="30">
        <v>60</v>
      </c>
      <c r="AQ31" s="54">
        <v>146</v>
      </c>
      <c r="AR31" s="30">
        <v>28</v>
      </c>
      <c r="AT31" s="54">
        <v>25</v>
      </c>
      <c r="AU31" s="54">
        <v>69</v>
      </c>
    </row>
    <row r="32" spans="1:47" x14ac:dyDescent="0.25">
      <c r="P32" s="54">
        <v>29</v>
      </c>
      <c r="Q32" s="57">
        <v>55</v>
      </c>
      <c r="R32" s="44"/>
      <c r="S32" s="55">
        <v>163</v>
      </c>
      <c r="T32" s="54">
        <v>29</v>
      </c>
      <c r="X32" s="29"/>
      <c r="AK32" s="30">
        <v>30</v>
      </c>
      <c r="AL32" s="54">
        <v>62</v>
      </c>
      <c r="AN32" s="54">
        <v>29</v>
      </c>
      <c r="AO32" s="54">
        <v>62</v>
      </c>
      <c r="AQ32" s="54">
        <v>148</v>
      </c>
      <c r="AR32" s="54">
        <v>29</v>
      </c>
      <c r="AT32" s="54">
        <v>26</v>
      </c>
      <c r="AU32" s="54">
        <v>70</v>
      </c>
    </row>
    <row r="33" spans="16:44" x14ac:dyDescent="0.25">
      <c r="P33" s="30">
        <v>30</v>
      </c>
      <c r="Q33" s="57">
        <v>57</v>
      </c>
      <c r="R33" s="44"/>
      <c r="S33" s="54">
        <v>165</v>
      </c>
      <c r="T33" s="30">
        <v>30</v>
      </c>
      <c r="X33" s="29"/>
      <c r="AK33" s="30">
        <v>32</v>
      </c>
      <c r="AL33" s="54">
        <v>63</v>
      </c>
      <c r="AN33" s="30">
        <v>30</v>
      </c>
      <c r="AO33" s="30">
        <v>64</v>
      </c>
      <c r="AQ33" s="54">
        <v>150</v>
      </c>
      <c r="AR33" s="30">
        <v>30</v>
      </c>
    </row>
    <row r="34" spans="16:44" x14ac:dyDescent="0.25">
      <c r="P34" s="54">
        <v>31</v>
      </c>
      <c r="Q34" s="57">
        <v>59</v>
      </c>
      <c r="R34" s="44"/>
      <c r="S34" s="55">
        <v>166</v>
      </c>
      <c r="T34" s="54">
        <v>31</v>
      </c>
      <c r="X34" s="29"/>
      <c r="AK34" s="30">
        <v>34</v>
      </c>
      <c r="AL34" s="54">
        <v>64</v>
      </c>
      <c r="AN34" s="54">
        <v>31</v>
      </c>
      <c r="AO34" s="54">
        <v>66</v>
      </c>
      <c r="AQ34" s="54">
        <v>151</v>
      </c>
      <c r="AR34" s="54">
        <v>31</v>
      </c>
    </row>
    <row r="35" spans="16:44" x14ac:dyDescent="0.25">
      <c r="P35" s="30">
        <v>32</v>
      </c>
      <c r="Q35" s="57">
        <v>61</v>
      </c>
      <c r="R35" s="44"/>
      <c r="S35" s="54">
        <v>167</v>
      </c>
      <c r="T35" s="30">
        <v>32</v>
      </c>
      <c r="X35" s="29"/>
      <c r="AK35" s="30">
        <v>36</v>
      </c>
      <c r="AL35" s="54">
        <v>65</v>
      </c>
      <c r="AN35" s="30">
        <v>32</v>
      </c>
      <c r="AO35" s="30">
        <v>67</v>
      </c>
      <c r="AQ35" s="54">
        <v>152</v>
      </c>
      <c r="AR35" s="30">
        <v>32</v>
      </c>
    </row>
    <row r="36" spans="16:44" x14ac:dyDescent="0.25">
      <c r="P36" s="54">
        <v>33</v>
      </c>
      <c r="Q36" s="57">
        <v>63</v>
      </c>
      <c r="R36" s="44"/>
      <c r="S36" s="55">
        <v>168</v>
      </c>
      <c r="T36" s="54">
        <v>33</v>
      </c>
      <c r="X36" s="29"/>
      <c r="AK36" s="30">
        <v>38</v>
      </c>
      <c r="AL36" s="54">
        <v>66</v>
      </c>
      <c r="AN36" s="54">
        <v>33</v>
      </c>
      <c r="AO36" s="54">
        <v>68</v>
      </c>
      <c r="AQ36" s="54">
        <v>153</v>
      </c>
      <c r="AR36" s="54">
        <v>33</v>
      </c>
    </row>
    <row r="37" spans="16:44" x14ac:dyDescent="0.25">
      <c r="P37" s="30">
        <v>34</v>
      </c>
      <c r="Q37" s="57">
        <v>65</v>
      </c>
      <c r="R37" s="44"/>
      <c r="S37" s="54">
        <v>169</v>
      </c>
      <c r="T37" s="30">
        <v>34</v>
      </c>
      <c r="X37" s="29"/>
      <c r="AK37" s="54">
        <v>41</v>
      </c>
      <c r="AL37" s="54">
        <v>67</v>
      </c>
      <c r="AN37" s="30">
        <v>34</v>
      </c>
      <c r="AO37" s="30">
        <v>69</v>
      </c>
      <c r="AQ37" s="54">
        <v>154</v>
      </c>
      <c r="AR37" s="30">
        <v>34</v>
      </c>
    </row>
    <row r="38" spans="16:44" x14ac:dyDescent="0.25">
      <c r="P38" s="54">
        <v>35</v>
      </c>
      <c r="Q38" s="57">
        <v>67</v>
      </c>
      <c r="R38" s="44"/>
      <c r="S38" s="55">
        <v>170</v>
      </c>
      <c r="T38" s="54">
        <v>35</v>
      </c>
      <c r="X38" s="29"/>
      <c r="AK38" s="30">
        <v>44</v>
      </c>
      <c r="AL38" s="54">
        <v>68</v>
      </c>
      <c r="AN38" s="54">
        <v>35</v>
      </c>
      <c r="AO38" s="54">
        <v>70</v>
      </c>
      <c r="AQ38" s="54">
        <v>155</v>
      </c>
      <c r="AR38" s="54">
        <v>35</v>
      </c>
    </row>
    <row r="39" spans="16:44" x14ac:dyDescent="0.25">
      <c r="P39" s="30">
        <v>36</v>
      </c>
      <c r="Q39" s="57">
        <v>68</v>
      </c>
      <c r="R39" s="44"/>
      <c r="S39" s="54">
        <v>171</v>
      </c>
      <c r="T39" s="30">
        <v>36</v>
      </c>
      <c r="X39" s="29"/>
      <c r="AK39" s="54">
        <v>47</v>
      </c>
      <c r="AL39" s="54">
        <v>69</v>
      </c>
      <c r="AQ39" s="54">
        <v>156</v>
      </c>
      <c r="AR39" s="30">
        <v>36</v>
      </c>
    </row>
    <row r="40" spans="16:44" ht="15" customHeight="1" x14ac:dyDescent="0.25">
      <c r="P40" s="54">
        <v>37</v>
      </c>
      <c r="Q40" s="57">
        <v>69</v>
      </c>
      <c r="R40" s="44"/>
      <c r="S40" s="55">
        <v>172</v>
      </c>
      <c r="T40" s="54">
        <v>37</v>
      </c>
      <c r="X40" s="29"/>
      <c r="AK40" s="30">
        <v>50</v>
      </c>
      <c r="AL40" s="54">
        <v>70</v>
      </c>
      <c r="AQ40" s="54">
        <v>157</v>
      </c>
      <c r="AR40" s="54">
        <v>37</v>
      </c>
    </row>
    <row r="41" spans="16:44" x14ac:dyDescent="0.25">
      <c r="P41" s="30">
        <v>38</v>
      </c>
      <c r="Q41" s="57">
        <v>70</v>
      </c>
      <c r="R41" s="44"/>
      <c r="S41" s="54">
        <v>173</v>
      </c>
      <c r="T41" s="30">
        <v>38</v>
      </c>
      <c r="X41" s="29"/>
      <c r="AK41" s="9"/>
      <c r="AQ41" s="54">
        <v>158</v>
      </c>
      <c r="AR41" s="30">
        <v>38</v>
      </c>
    </row>
    <row r="42" spans="16:44" x14ac:dyDescent="0.25">
      <c r="P42" s="1"/>
      <c r="Q42" s="44"/>
      <c r="R42" s="44"/>
      <c r="S42" s="55">
        <v>174</v>
      </c>
      <c r="T42" s="54">
        <v>39</v>
      </c>
      <c r="X42" s="29"/>
      <c r="AQ42" s="54">
        <v>159</v>
      </c>
      <c r="AR42" s="54">
        <v>39</v>
      </c>
    </row>
    <row r="43" spans="16:44" ht="15" customHeight="1" x14ac:dyDescent="0.25">
      <c r="P43" s="1"/>
      <c r="Q43" s="44"/>
      <c r="R43" s="44"/>
      <c r="S43" s="54">
        <v>175</v>
      </c>
      <c r="T43" s="30">
        <v>40</v>
      </c>
      <c r="X43" s="29"/>
      <c r="AK43" s="9"/>
      <c r="AQ43" s="54">
        <v>160</v>
      </c>
      <c r="AR43" s="30">
        <v>40</v>
      </c>
    </row>
    <row r="44" spans="16:44" x14ac:dyDescent="0.25">
      <c r="P44" s="1"/>
      <c r="Q44" s="44"/>
      <c r="R44" s="44"/>
      <c r="S44" s="55">
        <v>176</v>
      </c>
      <c r="T44" s="54">
        <v>41</v>
      </c>
      <c r="X44" s="29"/>
      <c r="AQ44" s="54">
        <v>161</v>
      </c>
      <c r="AR44" s="54">
        <v>41</v>
      </c>
    </row>
    <row r="45" spans="16:44" x14ac:dyDescent="0.25">
      <c r="P45" s="1"/>
      <c r="Q45" s="44"/>
      <c r="R45" s="44"/>
      <c r="S45" s="54">
        <v>177</v>
      </c>
      <c r="T45" s="30">
        <v>42</v>
      </c>
      <c r="X45" s="29"/>
      <c r="AK45" s="9"/>
      <c r="AQ45" s="54">
        <v>162</v>
      </c>
      <c r="AR45" s="30">
        <v>42</v>
      </c>
    </row>
    <row r="46" spans="16:44" x14ac:dyDescent="0.25">
      <c r="P46" s="1"/>
      <c r="Q46" s="44"/>
      <c r="R46" s="44"/>
      <c r="S46" s="55">
        <v>178</v>
      </c>
      <c r="T46" s="54">
        <v>43</v>
      </c>
      <c r="X46" s="29"/>
      <c r="AQ46" s="54">
        <v>163</v>
      </c>
      <c r="AR46" s="54">
        <v>43</v>
      </c>
    </row>
    <row r="47" spans="16:44" x14ac:dyDescent="0.25">
      <c r="P47" s="1"/>
      <c r="Q47" s="44"/>
      <c r="R47" s="44"/>
      <c r="S47" s="54">
        <v>179</v>
      </c>
      <c r="T47" s="30">
        <v>44</v>
      </c>
      <c r="X47" s="29"/>
      <c r="AK47" s="9"/>
      <c r="AQ47" s="54">
        <v>164</v>
      </c>
      <c r="AR47" s="30">
        <v>44</v>
      </c>
    </row>
    <row r="48" spans="16:44" x14ac:dyDescent="0.25">
      <c r="P48" s="1"/>
      <c r="Q48" s="44"/>
      <c r="R48" s="44"/>
      <c r="S48" s="55">
        <v>180</v>
      </c>
      <c r="T48" s="54">
        <v>45</v>
      </c>
      <c r="X48" s="29"/>
      <c r="AQ48" s="54">
        <v>165</v>
      </c>
      <c r="AR48" s="54">
        <v>45</v>
      </c>
    </row>
    <row r="49" spans="16:44" x14ac:dyDescent="0.25">
      <c r="P49" s="1"/>
      <c r="Q49" s="44"/>
      <c r="R49" s="44"/>
      <c r="S49" s="54">
        <v>181</v>
      </c>
      <c r="T49" s="30">
        <v>46</v>
      </c>
      <c r="X49" s="29"/>
      <c r="AK49" s="9"/>
      <c r="AQ49" s="54">
        <v>166</v>
      </c>
      <c r="AR49" s="30">
        <v>46</v>
      </c>
    </row>
    <row r="50" spans="16:44" x14ac:dyDescent="0.25">
      <c r="P50" s="1"/>
      <c r="Q50" s="44"/>
      <c r="R50" s="44"/>
      <c r="S50" s="55">
        <v>182</v>
      </c>
      <c r="T50" s="54">
        <v>47</v>
      </c>
      <c r="X50" s="29"/>
      <c r="AQ50" s="54">
        <v>167</v>
      </c>
      <c r="AR50" s="54">
        <v>47</v>
      </c>
    </row>
    <row r="51" spans="16:44" x14ac:dyDescent="0.25">
      <c r="P51" s="1"/>
      <c r="Q51" s="44"/>
      <c r="R51" s="44"/>
      <c r="S51" s="54">
        <v>183</v>
      </c>
      <c r="T51" s="30">
        <v>48</v>
      </c>
      <c r="X51" s="29"/>
      <c r="AK51" s="9"/>
      <c r="AQ51" s="54">
        <v>168</v>
      </c>
      <c r="AR51" s="30">
        <v>48</v>
      </c>
    </row>
    <row r="52" spans="16:44" x14ac:dyDescent="0.25">
      <c r="P52" s="1"/>
      <c r="Q52" s="44"/>
      <c r="R52" s="44"/>
      <c r="S52" s="55">
        <v>184</v>
      </c>
      <c r="T52" s="54">
        <v>49</v>
      </c>
      <c r="X52" s="29"/>
      <c r="AQ52" s="54">
        <v>169</v>
      </c>
      <c r="AR52" s="54">
        <v>49</v>
      </c>
    </row>
    <row r="53" spans="16:44" x14ac:dyDescent="0.25">
      <c r="P53" s="1"/>
      <c r="Q53" s="44"/>
      <c r="R53" s="44"/>
      <c r="S53" s="54">
        <v>185</v>
      </c>
      <c r="T53" s="30">
        <v>50</v>
      </c>
      <c r="X53" s="29"/>
      <c r="AQ53" s="54">
        <v>170</v>
      </c>
      <c r="AR53" s="30">
        <v>50</v>
      </c>
    </row>
    <row r="54" spans="16:44" x14ac:dyDescent="0.25">
      <c r="P54" s="1"/>
      <c r="Q54" s="44"/>
      <c r="R54" s="44"/>
      <c r="S54" s="55">
        <v>187</v>
      </c>
      <c r="T54" s="54">
        <v>51</v>
      </c>
      <c r="X54" s="29"/>
      <c r="AQ54" s="54">
        <v>172</v>
      </c>
      <c r="AR54" s="54">
        <v>51</v>
      </c>
    </row>
    <row r="55" spans="16:44" x14ac:dyDescent="0.25">
      <c r="P55" s="1"/>
      <c r="Q55" s="44"/>
      <c r="R55" s="44"/>
      <c r="S55" s="54">
        <v>189</v>
      </c>
      <c r="T55" s="30">
        <v>52</v>
      </c>
      <c r="X55" s="29"/>
      <c r="AQ55" s="54">
        <v>174</v>
      </c>
      <c r="AR55" s="30">
        <v>52</v>
      </c>
    </row>
    <row r="56" spans="16:44" x14ac:dyDescent="0.25">
      <c r="P56" s="1"/>
      <c r="Q56" s="44"/>
      <c r="R56" s="44"/>
      <c r="S56" s="55">
        <v>191</v>
      </c>
      <c r="T56" s="54">
        <v>53</v>
      </c>
      <c r="X56" s="29"/>
      <c r="AQ56" s="54">
        <v>176</v>
      </c>
      <c r="AR56" s="54">
        <v>53</v>
      </c>
    </row>
    <row r="57" spans="16:44" x14ac:dyDescent="0.25">
      <c r="P57" s="1"/>
      <c r="Q57" s="44"/>
      <c r="R57" s="44"/>
      <c r="S57" s="54">
        <v>193</v>
      </c>
      <c r="T57" s="30">
        <v>54</v>
      </c>
      <c r="X57" s="29"/>
      <c r="AQ57" s="54">
        <v>178</v>
      </c>
      <c r="AR57" s="30">
        <v>54</v>
      </c>
    </row>
    <row r="58" spans="16:44" x14ac:dyDescent="0.25">
      <c r="P58" s="1"/>
      <c r="Q58" s="44"/>
      <c r="R58" s="44"/>
      <c r="S58" s="55">
        <v>195</v>
      </c>
      <c r="T58" s="54">
        <v>55</v>
      </c>
      <c r="X58" s="29"/>
      <c r="AQ58" s="54">
        <v>180</v>
      </c>
      <c r="AR58" s="54">
        <v>55</v>
      </c>
    </row>
    <row r="59" spans="16:44" x14ac:dyDescent="0.25">
      <c r="P59" s="1"/>
      <c r="Q59" s="44"/>
      <c r="R59" s="44"/>
      <c r="S59" s="54">
        <v>197</v>
      </c>
      <c r="T59" s="30">
        <v>56</v>
      </c>
      <c r="X59" s="29"/>
      <c r="AQ59" s="54">
        <v>182</v>
      </c>
      <c r="AR59" s="30">
        <v>56</v>
      </c>
    </row>
    <row r="60" spans="16:44" x14ac:dyDescent="0.25">
      <c r="P60" s="1"/>
      <c r="Q60" s="44"/>
      <c r="R60" s="44"/>
      <c r="S60" s="55">
        <v>199</v>
      </c>
      <c r="T60" s="54">
        <v>57</v>
      </c>
      <c r="X60" s="29"/>
      <c r="AQ60" s="54">
        <v>184</v>
      </c>
      <c r="AR60" s="54">
        <v>57</v>
      </c>
    </row>
    <row r="61" spans="16:44" x14ac:dyDescent="0.25">
      <c r="P61" s="1"/>
      <c r="Q61" s="44"/>
      <c r="R61" s="44"/>
      <c r="S61" s="54">
        <v>201</v>
      </c>
      <c r="T61" s="30">
        <v>58</v>
      </c>
      <c r="X61" s="29"/>
      <c r="AQ61" s="54">
        <v>186</v>
      </c>
      <c r="AR61" s="30">
        <v>58</v>
      </c>
    </row>
    <row r="62" spans="16:44" x14ac:dyDescent="0.25">
      <c r="P62" s="1"/>
      <c r="Q62" s="44"/>
      <c r="R62" s="44"/>
      <c r="S62" s="55">
        <v>203</v>
      </c>
      <c r="T62" s="54">
        <v>59</v>
      </c>
      <c r="X62" s="29"/>
      <c r="AQ62" s="54">
        <v>188</v>
      </c>
      <c r="AR62" s="54">
        <v>59</v>
      </c>
    </row>
    <row r="63" spans="16:44" x14ac:dyDescent="0.25">
      <c r="P63" s="1"/>
      <c r="Q63" s="44"/>
      <c r="R63" s="44"/>
      <c r="S63" s="54">
        <v>205</v>
      </c>
      <c r="T63" s="30">
        <v>60</v>
      </c>
      <c r="X63" s="29"/>
      <c r="AQ63" s="54">
        <v>190</v>
      </c>
      <c r="AR63" s="30">
        <v>60</v>
      </c>
    </row>
    <row r="64" spans="16:44" x14ac:dyDescent="0.25">
      <c r="P64" s="1"/>
      <c r="Q64" s="44"/>
      <c r="R64" s="44"/>
      <c r="S64" s="55">
        <v>207</v>
      </c>
      <c r="T64" s="54">
        <v>61</v>
      </c>
      <c r="X64" s="29"/>
      <c r="AQ64" s="54">
        <v>192</v>
      </c>
      <c r="AR64" s="54">
        <v>61</v>
      </c>
    </row>
    <row r="65" spans="16:44" x14ac:dyDescent="0.25">
      <c r="P65" s="1"/>
      <c r="Q65" s="44"/>
      <c r="R65" s="44"/>
      <c r="S65" s="54">
        <v>209</v>
      </c>
      <c r="T65" s="30">
        <v>62</v>
      </c>
      <c r="X65" s="29"/>
      <c r="AQ65" s="54">
        <v>194</v>
      </c>
      <c r="AR65" s="30">
        <v>62</v>
      </c>
    </row>
    <row r="66" spans="16:44" x14ac:dyDescent="0.25">
      <c r="P66" s="1"/>
      <c r="Q66" s="44"/>
      <c r="R66" s="44"/>
      <c r="S66" s="55">
        <v>211</v>
      </c>
      <c r="T66" s="54">
        <v>63</v>
      </c>
      <c r="X66" s="29"/>
      <c r="AQ66" s="54">
        <v>196</v>
      </c>
      <c r="AR66" s="54">
        <v>63</v>
      </c>
    </row>
    <row r="67" spans="16:44" x14ac:dyDescent="0.25">
      <c r="P67" s="1"/>
      <c r="Q67" s="44"/>
      <c r="R67" s="44"/>
      <c r="S67" s="54">
        <v>213</v>
      </c>
      <c r="T67" s="30">
        <v>64</v>
      </c>
      <c r="X67" s="29"/>
      <c r="AQ67" s="54">
        <v>198</v>
      </c>
      <c r="AR67" s="30">
        <v>64</v>
      </c>
    </row>
    <row r="68" spans="16:44" x14ac:dyDescent="0.25">
      <c r="P68" s="1"/>
      <c r="Q68" s="44"/>
      <c r="R68" s="44"/>
      <c r="S68" s="55">
        <v>215</v>
      </c>
      <c r="T68" s="54">
        <v>65</v>
      </c>
      <c r="X68" s="29"/>
      <c r="AQ68" s="54">
        <v>200</v>
      </c>
      <c r="AR68" s="54">
        <v>65</v>
      </c>
    </row>
    <row r="69" spans="16:44" x14ac:dyDescent="0.25">
      <c r="P69" s="1"/>
      <c r="Q69" s="44"/>
      <c r="R69" s="44"/>
      <c r="S69" s="55">
        <v>218</v>
      </c>
      <c r="T69" s="30">
        <v>66</v>
      </c>
      <c r="X69" s="29"/>
      <c r="AQ69" s="54">
        <v>203</v>
      </c>
      <c r="AR69" s="30">
        <v>66</v>
      </c>
    </row>
    <row r="70" spans="16:44" x14ac:dyDescent="0.25">
      <c r="P70" s="1"/>
      <c r="Q70" s="44"/>
      <c r="R70" s="44"/>
      <c r="S70" s="55">
        <v>221</v>
      </c>
      <c r="T70" s="54">
        <v>67</v>
      </c>
      <c r="X70" s="29"/>
      <c r="AQ70" s="54">
        <v>206</v>
      </c>
      <c r="AR70" s="54">
        <v>67</v>
      </c>
    </row>
    <row r="71" spans="16:44" x14ac:dyDescent="0.25">
      <c r="P71" s="1"/>
      <c r="Q71" s="44"/>
      <c r="R71" s="44"/>
      <c r="S71" s="55">
        <v>224</v>
      </c>
      <c r="T71" s="30">
        <v>68</v>
      </c>
      <c r="X71" s="29"/>
      <c r="AQ71" s="54">
        <v>209</v>
      </c>
      <c r="AR71" s="30">
        <v>68</v>
      </c>
    </row>
    <row r="72" spans="16:44" x14ac:dyDescent="0.25">
      <c r="P72" s="1"/>
      <c r="Q72" s="44"/>
      <c r="R72" s="44"/>
      <c r="S72" s="55">
        <v>227</v>
      </c>
      <c r="T72" s="54">
        <v>69</v>
      </c>
      <c r="X72" s="29"/>
      <c r="AQ72" s="54">
        <v>212</v>
      </c>
      <c r="AR72" s="54">
        <v>69</v>
      </c>
    </row>
    <row r="73" spans="16:44" x14ac:dyDescent="0.25">
      <c r="P73" s="1"/>
      <c r="Q73" s="44"/>
      <c r="R73" s="44"/>
      <c r="S73" s="55">
        <v>230</v>
      </c>
      <c r="T73" s="30">
        <v>70</v>
      </c>
      <c r="X73" s="29"/>
      <c r="AQ73" s="54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  <mergeCell ref="AQ2:AR2"/>
    <mergeCell ref="AB1:AC1"/>
    <mergeCell ref="AE1:AF1"/>
    <mergeCell ref="AH1:AI1"/>
    <mergeCell ref="AK1:AL1"/>
    <mergeCell ref="AN1:AO1"/>
    <mergeCell ref="M1:N1"/>
    <mergeCell ref="P1:Q1"/>
    <mergeCell ref="S1:T1"/>
    <mergeCell ref="V1:W1"/>
    <mergeCell ref="Y1:Z1"/>
    <mergeCell ref="J2:K2"/>
    <mergeCell ref="A1:B1"/>
    <mergeCell ref="D1:E1"/>
    <mergeCell ref="G1:H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87" t="s">
        <v>18</v>
      </c>
      <c r="B1" s="87"/>
      <c r="C1"/>
      <c r="D1" s="88" t="s">
        <v>18</v>
      </c>
      <c r="E1" s="88"/>
      <c r="F1"/>
      <c r="G1" s="87" t="s">
        <v>18</v>
      </c>
      <c r="H1" s="87"/>
      <c r="I1"/>
      <c r="J1" s="87" t="s">
        <v>18</v>
      </c>
      <c r="K1" s="87"/>
      <c r="L1"/>
      <c r="M1" s="87" t="s">
        <v>18</v>
      </c>
      <c r="N1" s="87"/>
      <c r="O1"/>
      <c r="P1" s="87" t="s">
        <v>18</v>
      </c>
      <c r="Q1" s="87"/>
      <c r="S1" s="87" t="s">
        <v>18</v>
      </c>
      <c r="T1" s="87"/>
      <c r="U1"/>
      <c r="V1" s="87" t="s">
        <v>18</v>
      </c>
      <c r="W1" s="87"/>
      <c r="X1" s="29"/>
      <c r="Y1" s="89" t="s">
        <v>22</v>
      </c>
      <c r="Z1" s="89"/>
      <c r="AA1"/>
      <c r="AB1" s="89" t="s">
        <v>22</v>
      </c>
      <c r="AC1" s="89"/>
      <c r="AD1"/>
      <c r="AE1" s="89" t="s">
        <v>22</v>
      </c>
      <c r="AF1" s="89"/>
      <c r="AG1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F2"/>
      <c r="G2" s="87" t="s">
        <v>23</v>
      </c>
      <c r="H2" s="87"/>
      <c r="I2"/>
      <c r="J2" s="91" t="s">
        <v>28</v>
      </c>
      <c r="K2" s="91"/>
      <c r="L2"/>
      <c r="M2" s="87" t="s">
        <v>15</v>
      </c>
      <c r="N2" s="87"/>
      <c r="O2" s="43"/>
      <c r="P2" s="90" t="s">
        <v>21</v>
      </c>
      <c r="Q2" s="90"/>
      <c r="S2" s="93" t="s">
        <v>14</v>
      </c>
      <c r="T2" s="93"/>
      <c r="U2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D2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37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8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30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22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Q1:AR1"/>
    <mergeCell ref="AQ2:AR2"/>
    <mergeCell ref="AH1:AI1"/>
    <mergeCell ref="AT1:AU1"/>
    <mergeCell ref="AN1:AO1"/>
    <mergeCell ref="AN2:AO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G2:H2"/>
    <mergeCell ref="M2:N2"/>
    <mergeCell ref="P2:Q2"/>
    <mergeCell ref="Y2:Z2"/>
    <mergeCell ref="AB2:AC2"/>
    <mergeCell ref="AE2:AF2"/>
    <mergeCell ref="V2:W2"/>
    <mergeCell ref="J2:K2"/>
    <mergeCell ref="AT2:AU2"/>
    <mergeCell ref="AH2:AI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43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  <mergeCell ref="A1:B1"/>
    <mergeCell ref="D1:E1"/>
    <mergeCell ref="G1:H1"/>
    <mergeCell ref="A2:B2"/>
    <mergeCell ref="D2:E2"/>
    <mergeCell ref="G2:H2"/>
    <mergeCell ref="Y2:Z2"/>
    <mergeCell ref="AB2:AC2"/>
    <mergeCell ref="AE1:AF1"/>
    <mergeCell ref="AE2:AF2"/>
    <mergeCell ref="AK1:AL1"/>
    <mergeCell ref="AN1:AO1"/>
    <mergeCell ref="AQ1:AR1"/>
    <mergeCell ref="AK2:AL2"/>
    <mergeCell ref="AN2:AO2"/>
    <mergeCell ref="AQ2:A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7" t="s">
        <v>18</v>
      </c>
      <c r="B1" s="87"/>
      <c r="D1" s="88" t="s">
        <v>18</v>
      </c>
      <c r="E1" s="88"/>
      <c r="G1" s="87" t="s">
        <v>18</v>
      </c>
      <c r="H1" s="87"/>
      <c r="J1" s="87" t="s">
        <v>18</v>
      </c>
      <c r="K1" s="87"/>
      <c r="M1" s="87" t="s">
        <v>18</v>
      </c>
      <c r="N1" s="87"/>
      <c r="P1" s="87" t="s">
        <v>18</v>
      </c>
      <c r="Q1" s="87"/>
      <c r="S1" s="87" t="s">
        <v>18</v>
      </c>
      <c r="T1" s="87"/>
      <c r="V1" s="87" t="s">
        <v>18</v>
      </c>
      <c r="W1" s="87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87" t="s">
        <v>16</v>
      </c>
      <c r="B2" s="87"/>
      <c r="C2" s="9"/>
      <c r="D2" s="90" t="s">
        <v>20</v>
      </c>
      <c r="E2" s="90"/>
      <c r="G2" s="87" t="s">
        <v>23</v>
      </c>
      <c r="H2" s="87"/>
      <c r="J2" s="91" t="s">
        <v>28</v>
      </c>
      <c r="K2" s="91"/>
      <c r="M2" s="87" t="s">
        <v>15</v>
      </c>
      <c r="N2" s="87"/>
      <c r="O2" s="37"/>
      <c r="P2" s="90" t="s">
        <v>21</v>
      </c>
      <c r="Q2" s="90"/>
      <c r="S2" s="93" t="s">
        <v>14</v>
      </c>
      <c r="T2" s="93"/>
      <c r="V2" s="91" t="s">
        <v>24</v>
      </c>
      <c r="W2" s="91"/>
      <c r="X2" s="29"/>
      <c r="Y2" s="89" t="s">
        <v>16</v>
      </c>
      <c r="Z2" s="89"/>
      <c r="AA2" s="9"/>
      <c r="AB2" s="94" t="s">
        <v>20</v>
      </c>
      <c r="AC2" s="94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2" t="s">
        <v>21</v>
      </c>
      <c r="AO2" s="92"/>
      <c r="AP2" s="23"/>
      <c r="AQ2" s="92" t="s">
        <v>14</v>
      </c>
      <c r="AR2" s="92"/>
      <c r="AT2" s="89" t="s">
        <v>24</v>
      </c>
      <c r="AU2" s="89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2">
        <v>0</v>
      </c>
      <c r="K3" s="62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2">
        <v>0</v>
      </c>
      <c r="AI3" s="62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2">
        <v>0.1</v>
      </c>
      <c r="K4" s="62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2">
        <v>0.1</v>
      </c>
      <c r="AI4" s="62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2">
        <v>11.2</v>
      </c>
      <c r="K5" s="62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2">
        <v>12.2</v>
      </c>
      <c r="AI5" s="62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2">
        <v>11.3</v>
      </c>
      <c r="K6" s="62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2">
        <v>12.3</v>
      </c>
      <c r="AI6" s="62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2">
        <v>11.4</v>
      </c>
      <c r="K7" s="62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2">
        <v>12.4</v>
      </c>
      <c r="AI7" s="62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2">
        <v>11.5</v>
      </c>
      <c r="K8" s="62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2">
        <v>12.5</v>
      </c>
      <c r="AI8" s="62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2">
        <v>11.6</v>
      </c>
      <c r="K9" s="62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2">
        <v>12.6</v>
      </c>
      <c r="AI9" s="62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2">
        <v>11.7</v>
      </c>
      <c r="K10" s="62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2">
        <v>12.7</v>
      </c>
      <c r="AI10" s="62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2">
        <v>11.8</v>
      </c>
      <c r="K11" s="62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2">
        <v>12.8</v>
      </c>
      <c r="AI11" s="62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2">
        <v>11.9</v>
      </c>
      <c r="K12" s="62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2">
        <v>12.9</v>
      </c>
      <c r="AI12" s="62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2">
        <v>12</v>
      </c>
      <c r="K13" s="62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2">
        <v>13</v>
      </c>
      <c r="AI13" s="62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2">
        <v>12.1</v>
      </c>
      <c r="K14" s="62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2">
        <v>13.1</v>
      </c>
      <c r="AI14" s="62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2">
        <v>12.2</v>
      </c>
      <c r="K15" s="62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2">
        <v>13.2</v>
      </c>
      <c r="AI15" s="62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2">
        <v>12.3</v>
      </c>
      <c r="K16" s="62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2">
        <v>13.3</v>
      </c>
      <c r="AI16" s="62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2">
        <v>12.4</v>
      </c>
      <c r="K17" s="62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2">
        <v>13.4</v>
      </c>
      <c r="AI17" s="62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2">
        <v>12.5</v>
      </c>
      <c r="K18" s="62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2">
        <v>13.5</v>
      </c>
      <c r="AI18" s="62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2">
        <v>12.6</v>
      </c>
      <c r="K19" s="62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2">
        <v>13.6</v>
      </c>
      <c r="AI19" s="62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2">
        <v>12.7</v>
      </c>
      <c r="K20" s="62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2">
        <v>13.7</v>
      </c>
      <c r="AI20" s="62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2">
        <v>12.8</v>
      </c>
      <c r="K21" s="62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2">
        <v>13.8</v>
      </c>
      <c r="AI21" s="62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2">
        <v>12.9</v>
      </c>
      <c r="K22" s="62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2">
        <v>13.9</v>
      </c>
      <c r="AI22" s="62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2">
        <v>13</v>
      </c>
      <c r="K23" s="62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2">
        <v>14</v>
      </c>
      <c r="AI23" s="62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2">
        <v>13.1</v>
      </c>
      <c r="K24" s="62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2">
        <v>14.1</v>
      </c>
      <c r="AI24" s="62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2">
        <v>13.2</v>
      </c>
      <c r="K25" s="62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2">
        <v>14.2</v>
      </c>
      <c r="AI25" s="62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2">
        <v>13.3</v>
      </c>
      <c r="K26" s="62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2">
        <v>14.3</v>
      </c>
      <c r="AI26" s="62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2">
        <v>13.4</v>
      </c>
      <c r="K27" s="62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2">
        <v>14.4</v>
      </c>
      <c r="AI27" s="62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2">
        <v>13.5</v>
      </c>
      <c r="K28" s="62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2">
        <v>14.5</v>
      </c>
      <c r="AI28" s="62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2">
        <v>13.6</v>
      </c>
      <c r="K29" s="62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2">
        <v>14.6</v>
      </c>
      <c r="AI29" s="62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2">
        <v>13.7</v>
      </c>
      <c r="K30" s="62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2">
        <v>14.7</v>
      </c>
      <c r="AI30" s="62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2">
        <v>13.8</v>
      </c>
      <c r="K31" s="62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2">
        <v>14.8</v>
      </c>
      <c r="AI31" s="62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2">
        <v>13.9</v>
      </c>
      <c r="K32" s="62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2">
        <v>14.9</v>
      </c>
      <c r="AI32" s="62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2">
        <v>14</v>
      </c>
      <c r="K33" s="62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2">
        <v>15</v>
      </c>
      <c r="AI33" s="62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2">
        <v>14.1</v>
      </c>
      <c r="K34" s="62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2">
        <v>15.1</v>
      </c>
      <c r="AI34" s="62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2">
        <v>14.2</v>
      </c>
      <c r="K35" s="62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2">
        <v>15.2</v>
      </c>
      <c r="AI35" s="62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2">
        <v>14.3</v>
      </c>
      <c r="K36" s="62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2">
        <v>15.3</v>
      </c>
      <c r="AI36" s="62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2">
        <v>14.4</v>
      </c>
      <c r="K37" s="62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2">
        <v>15.4</v>
      </c>
      <c r="AI37" s="62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2">
        <v>14.5</v>
      </c>
      <c r="K38" s="62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2">
        <v>15.5</v>
      </c>
      <c r="AI38" s="62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2">
        <v>14.6</v>
      </c>
      <c r="K39" s="62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2">
        <v>15.6</v>
      </c>
      <c r="AI39" s="62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2">
        <v>14.7</v>
      </c>
      <c r="K40" s="62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2">
        <v>15.7</v>
      </c>
      <c r="AI40" s="62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2">
        <v>14.8</v>
      </c>
      <c r="K41" s="62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2">
        <v>15.8</v>
      </c>
      <c r="AI41" s="62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2">
        <v>14.9</v>
      </c>
      <c r="K42" s="62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2">
        <v>15.9</v>
      </c>
      <c r="AI42" s="62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2">
        <v>15</v>
      </c>
      <c r="K43" s="62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2">
        <v>16</v>
      </c>
      <c r="AI43" s="62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2">
        <v>15.1</v>
      </c>
      <c r="K44" s="62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2">
        <v>16.100000000000001</v>
      </c>
      <c r="AI44" s="62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2">
        <v>15.2</v>
      </c>
      <c r="K45" s="62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2">
        <v>16.2</v>
      </c>
      <c r="AI45" s="62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2">
        <v>15.3</v>
      </c>
      <c r="K46" s="62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2">
        <v>16.3</v>
      </c>
      <c r="AI46" s="62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2">
        <v>15.4</v>
      </c>
      <c r="K47" s="62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2">
        <v>16.399999999999999</v>
      </c>
      <c r="AI47" s="62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2">
        <v>15.5</v>
      </c>
      <c r="K48" s="62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2">
        <v>16.5</v>
      </c>
      <c r="AI48" s="62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2">
        <v>15.6</v>
      </c>
      <c r="K49" s="62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2">
        <v>16.600000000000001</v>
      </c>
      <c r="AI49" s="62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2">
        <v>15.7</v>
      </c>
      <c r="K50" s="62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2">
        <v>16.7</v>
      </c>
      <c r="AI50" s="62">
        <v>27</v>
      </c>
      <c r="AQ50" s="30">
        <v>207</v>
      </c>
      <c r="AR50" s="30">
        <v>47</v>
      </c>
    </row>
    <row r="51" spans="7:44" x14ac:dyDescent="0.25">
      <c r="J51" s="62">
        <v>15.8</v>
      </c>
      <c r="K51" s="62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2">
        <v>16.8</v>
      </c>
      <c r="AI51" s="62">
        <v>26</v>
      </c>
      <c r="AQ51" s="30">
        <v>208</v>
      </c>
      <c r="AR51" s="30">
        <v>48</v>
      </c>
    </row>
    <row r="52" spans="7:44" x14ac:dyDescent="0.25">
      <c r="J52" s="62">
        <v>15.9</v>
      </c>
      <c r="K52" s="62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2">
        <v>16.899999999999999</v>
      </c>
      <c r="AI52" s="62">
        <v>25</v>
      </c>
      <c r="AQ52" s="30">
        <v>209</v>
      </c>
      <c r="AR52" s="30">
        <v>49</v>
      </c>
    </row>
    <row r="53" spans="7:44" x14ac:dyDescent="0.25">
      <c r="J53" s="62">
        <v>16</v>
      </c>
      <c r="K53" s="62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2">
        <v>17</v>
      </c>
      <c r="AI53" s="62">
        <v>24</v>
      </c>
      <c r="AQ53" s="30">
        <v>210</v>
      </c>
      <c r="AR53" s="30">
        <v>50</v>
      </c>
    </row>
    <row r="54" spans="7:44" x14ac:dyDescent="0.25">
      <c r="J54" s="62">
        <v>16.2</v>
      </c>
      <c r="K54" s="62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2">
        <v>17.100000000000001</v>
      </c>
      <c r="AI54" s="62">
        <v>23</v>
      </c>
      <c r="AQ54" s="30">
        <v>212</v>
      </c>
      <c r="AR54" s="30">
        <v>51</v>
      </c>
    </row>
    <row r="55" spans="7:44" x14ac:dyDescent="0.25">
      <c r="J55" s="62">
        <v>16.3</v>
      </c>
      <c r="K55" s="62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2">
        <v>17.2</v>
      </c>
      <c r="AI55" s="62">
        <v>22</v>
      </c>
      <c r="AQ55" s="30">
        <v>214</v>
      </c>
      <c r="AR55" s="30">
        <v>52</v>
      </c>
    </row>
    <row r="56" spans="7:44" x14ac:dyDescent="0.25">
      <c r="J56" s="62">
        <v>16.399999999999999</v>
      </c>
      <c r="K56" s="62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2">
        <v>17.3</v>
      </c>
      <c r="AI56" s="62">
        <v>21</v>
      </c>
      <c r="AQ56" s="30">
        <v>216</v>
      </c>
      <c r="AR56" s="30">
        <v>53</v>
      </c>
    </row>
    <row r="57" spans="7:44" x14ac:dyDescent="0.25">
      <c r="J57" s="62">
        <v>16.5</v>
      </c>
      <c r="K57" s="62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2">
        <v>17.399999999999999</v>
      </c>
      <c r="AI57" s="62">
        <v>20</v>
      </c>
      <c r="AQ57" s="30">
        <v>218</v>
      </c>
      <c r="AR57" s="30">
        <v>54</v>
      </c>
    </row>
    <row r="58" spans="7:44" x14ac:dyDescent="0.25">
      <c r="J58" s="62">
        <v>16.600000000000001</v>
      </c>
      <c r="K58" s="62">
        <v>12</v>
      </c>
      <c r="P58" s="1"/>
      <c r="Q58" s="1"/>
      <c r="R58" s="40"/>
      <c r="S58" s="32">
        <v>240</v>
      </c>
      <c r="T58" s="32">
        <v>55</v>
      </c>
      <c r="X58" s="39"/>
      <c r="AH58" s="62">
        <v>17.5</v>
      </c>
      <c r="AI58" s="62">
        <v>19</v>
      </c>
      <c r="AQ58" s="30">
        <v>220</v>
      </c>
      <c r="AR58" s="30">
        <v>55</v>
      </c>
    </row>
    <row r="59" spans="7:44" x14ac:dyDescent="0.25">
      <c r="J59" s="62">
        <v>16.7</v>
      </c>
      <c r="K59" s="62">
        <v>11</v>
      </c>
      <c r="P59" s="1"/>
      <c r="Q59" s="1"/>
      <c r="R59" s="40"/>
      <c r="S59" s="32">
        <v>242</v>
      </c>
      <c r="T59" s="32">
        <v>56</v>
      </c>
      <c r="X59" s="39"/>
      <c r="AH59" s="62">
        <v>17.600000000000001</v>
      </c>
      <c r="AI59" s="62">
        <v>18</v>
      </c>
      <c r="AQ59" s="30">
        <v>222</v>
      </c>
      <c r="AR59" s="30">
        <v>56</v>
      </c>
    </row>
    <row r="60" spans="7:44" x14ac:dyDescent="0.25">
      <c r="J60" s="62">
        <v>16.8</v>
      </c>
      <c r="K60" s="62">
        <v>11</v>
      </c>
      <c r="P60" s="1"/>
      <c r="Q60" s="1"/>
      <c r="R60" s="40"/>
      <c r="S60" s="32">
        <v>244</v>
      </c>
      <c r="T60" s="32">
        <v>57</v>
      </c>
      <c r="X60" s="39"/>
      <c r="AH60" s="62">
        <v>17.7</v>
      </c>
      <c r="AI60" s="62">
        <v>18</v>
      </c>
      <c r="AQ60" s="30">
        <v>224</v>
      </c>
      <c r="AR60" s="30">
        <v>57</v>
      </c>
    </row>
    <row r="61" spans="7:44" x14ac:dyDescent="0.25">
      <c r="J61" s="62">
        <v>16.899999999999999</v>
      </c>
      <c r="K61" s="62">
        <v>10</v>
      </c>
      <c r="P61" s="1"/>
      <c r="Q61" s="1"/>
      <c r="R61" s="40"/>
      <c r="S61" s="32">
        <v>246</v>
      </c>
      <c r="T61" s="32">
        <v>58</v>
      </c>
      <c r="X61" s="39"/>
      <c r="AH61" s="62">
        <v>17.8</v>
      </c>
      <c r="AI61" s="62">
        <v>17</v>
      </c>
      <c r="AQ61" s="30">
        <v>226</v>
      </c>
      <c r="AR61" s="30">
        <v>58</v>
      </c>
    </row>
    <row r="62" spans="7:44" x14ac:dyDescent="0.25">
      <c r="J62" s="62">
        <v>17</v>
      </c>
      <c r="K62" s="62">
        <v>10</v>
      </c>
      <c r="P62" s="1"/>
      <c r="Q62" s="1"/>
      <c r="R62" s="40"/>
      <c r="S62" s="32">
        <v>248</v>
      </c>
      <c r="T62" s="32">
        <v>59</v>
      </c>
      <c r="X62" s="39"/>
      <c r="AH62" s="62">
        <v>17.899999999999999</v>
      </c>
      <c r="AI62" s="62">
        <v>17</v>
      </c>
      <c r="AQ62" s="30">
        <v>228</v>
      </c>
      <c r="AR62" s="30">
        <v>59</v>
      </c>
    </row>
    <row r="63" spans="7:44" x14ac:dyDescent="0.25">
      <c r="J63" s="62">
        <v>17.100000000000001</v>
      </c>
      <c r="K63" s="62">
        <v>9</v>
      </c>
      <c r="P63" s="1"/>
      <c r="Q63" s="1"/>
      <c r="R63" s="40"/>
      <c r="S63" s="32">
        <v>250</v>
      </c>
      <c r="T63" s="32">
        <v>60</v>
      </c>
      <c r="X63" s="39"/>
      <c r="AH63" s="62">
        <v>18</v>
      </c>
      <c r="AI63" s="62">
        <v>16</v>
      </c>
      <c r="AQ63" s="30">
        <v>230</v>
      </c>
      <c r="AR63" s="30">
        <v>60</v>
      </c>
    </row>
    <row r="64" spans="7:44" x14ac:dyDescent="0.25">
      <c r="J64" s="62">
        <v>17.2</v>
      </c>
      <c r="K64" s="62">
        <v>9</v>
      </c>
      <c r="P64" s="1"/>
      <c r="Q64" s="1"/>
      <c r="R64" s="40"/>
      <c r="S64" s="32">
        <v>252</v>
      </c>
      <c r="T64" s="32">
        <v>61</v>
      </c>
      <c r="X64" s="39"/>
      <c r="AH64" s="62">
        <v>18.100000000000001</v>
      </c>
      <c r="AI64" s="62">
        <v>16</v>
      </c>
      <c r="AQ64" s="30">
        <v>232</v>
      </c>
      <c r="AR64" s="30">
        <v>61</v>
      </c>
    </row>
    <row r="65" spans="10:44" x14ac:dyDescent="0.25">
      <c r="J65" s="62">
        <v>17.3</v>
      </c>
      <c r="K65" s="62">
        <v>8</v>
      </c>
      <c r="P65" s="1"/>
      <c r="Q65" s="1"/>
      <c r="R65" s="40"/>
      <c r="S65" s="32">
        <v>254</v>
      </c>
      <c r="T65" s="32">
        <v>62</v>
      </c>
      <c r="X65" s="39"/>
      <c r="AH65" s="62">
        <v>18.2</v>
      </c>
      <c r="AI65" s="62">
        <v>15</v>
      </c>
      <c r="AQ65" s="30">
        <v>234</v>
      </c>
      <c r="AR65" s="30">
        <v>62</v>
      </c>
    </row>
    <row r="66" spans="10:44" x14ac:dyDescent="0.25">
      <c r="J66" s="62">
        <v>17.399999999999999</v>
      </c>
      <c r="K66" s="62">
        <v>8</v>
      </c>
      <c r="P66" s="1"/>
      <c r="Q66" s="1"/>
      <c r="R66" s="40"/>
      <c r="S66" s="32">
        <v>256</v>
      </c>
      <c r="T66" s="32">
        <v>63</v>
      </c>
      <c r="X66" s="39"/>
      <c r="AH66" s="62">
        <v>18.3</v>
      </c>
      <c r="AI66" s="62">
        <v>15</v>
      </c>
      <c r="AQ66" s="30">
        <v>236</v>
      </c>
      <c r="AR66" s="30">
        <v>63</v>
      </c>
    </row>
    <row r="67" spans="10:44" x14ac:dyDescent="0.25">
      <c r="J67" s="62">
        <v>17.5</v>
      </c>
      <c r="K67" s="62">
        <v>7</v>
      </c>
      <c r="P67" s="1"/>
      <c r="Q67" s="1"/>
      <c r="R67" s="40"/>
      <c r="S67" s="32">
        <v>258</v>
      </c>
      <c r="T67" s="32">
        <v>64</v>
      </c>
      <c r="X67" s="39"/>
      <c r="AH67" s="62">
        <v>18.399999999999999</v>
      </c>
      <c r="AI67" s="62">
        <v>14</v>
      </c>
      <c r="AQ67" s="30">
        <v>238</v>
      </c>
      <c r="AR67" s="30">
        <v>64</v>
      </c>
    </row>
    <row r="68" spans="10:44" x14ac:dyDescent="0.25">
      <c r="J68" s="62">
        <v>17.600000000000001</v>
      </c>
      <c r="K68" s="62">
        <v>7</v>
      </c>
      <c r="P68" s="1"/>
      <c r="Q68" s="1"/>
      <c r="R68" s="40"/>
      <c r="S68" s="32">
        <v>260</v>
      </c>
      <c r="T68" s="32">
        <v>65</v>
      </c>
      <c r="X68" s="39"/>
      <c r="AH68" s="62">
        <v>18.5</v>
      </c>
      <c r="AI68" s="62">
        <v>14</v>
      </c>
      <c r="AQ68" s="30">
        <v>240</v>
      </c>
      <c r="AR68" s="30">
        <v>65</v>
      </c>
    </row>
    <row r="69" spans="10:44" x14ac:dyDescent="0.25">
      <c r="J69" s="62">
        <v>17.7</v>
      </c>
      <c r="K69" s="62">
        <v>6</v>
      </c>
      <c r="P69" s="1"/>
      <c r="Q69" s="1"/>
      <c r="R69" s="40"/>
      <c r="S69" s="32">
        <v>262</v>
      </c>
      <c r="T69" s="32">
        <v>66</v>
      </c>
      <c r="X69" s="39"/>
      <c r="AH69" s="62">
        <v>18.600000000000001</v>
      </c>
      <c r="AI69" s="62">
        <v>13</v>
      </c>
      <c r="AQ69" s="30">
        <v>243</v>
      </c>
      <c r="AR69" s="30">
        <v>66</v>
      </c>
    </row>
    <row r="70" spans="10:44" x14ac:dyDescent="0.25">
      <c r="J70" s="62">
        <v>17.8</v>
      </c>
      <c r="K70" s="62">
        <v>6</v>
      </c>
      <c r="P70" s="1"/>
      <c r="Q70" s="1"/>
      <c r="R70" s="40"/>
      <c r="S70" s="32">
        <v>264</v>
      </c>
      <c r="T70" s="32">
        <v>67</v>
      </c>
      <c r="X70" s="39"/>
      <c r="AH70" s="62">
        <v>18.7</v>
      </c>
      <c r="AI70" s="62">
        <v>13</v>
      </c>
      <c r="AQ70" s="30">
        <v>246</v>
      </c>
      <c r="AR70" s="30">
        <v>67</v>
      </c>
    </row>
    <row r="71" spans="10:44" x14ac:dyDescent="0.25">
      <c r="J71" s="62">
        <v>17.899999999999999</v>
      </c>
      <c r="K71" s="62">
        <v>5</v>
      </c>
      <c r="P71" s="1"/>
      <c r="Q71" s="1"/>
      <c r="R71" s="40"/>
      <c r="S71" s="32">
        <v>266</v>
      </c>
      <c r="T71" s="32">
        <v>68</v>
      </c>
      <c r="X71" s="39"/>
      <c r="AH71" s="62">
        <v>18.8</v>
      </c>
      <c r="AI71" s="62">
        <v>12</v>
      </c>
      <c r="AQ71" s="30">
        <v>249</v>
      </c>
      <c r="AR71" s="30">
        <v>68</v>
      </c>
    </row>
    <row r="72" spans="10:44" x14ac:dyDescent="0.25">
      <c r="J72" s="62">
        <v>18</v>
      </c>
      <c r="K72" s="62">
        <v>5</v>
      </c>
      <c r="P72" s="1"/>
      <c r="Q72" s="1"/>
      <c r="R72" s="40"/>
      <c r="S72" s="32">
        <v>268</v>
      </c>
      <c r="T72" s="32">
        <v>69</v>
      </c>
      <c r="X72" s="39"/>
      <c r="AH72" s="62">
        <v>18.899999999999999</v>
      </c>
      <c r="AI72" s="62">
        <v>12</v>
      </c>
      <c r="AQ72" s="30">
        <v>252</v>
      </c>
      <c r="AR72" s="30">
        <v>69</v>
      </c>
    </row>
    <row r="73" spans="10:44" x14ac:dyDescent="0.25">
      <c r="J73" s="62">
        <v>18.100000000000001</v>
      </c>
      <c r="K73" s="62">
        <v>4</v>
      </c>
      <c r="P73" s="1"/>
      <c r="Q73" s="1"/>
      <c r="R73" s="40"/>
      <c r="S73" s="32">
        <v>270</v>
      </c>
      <c r="T73" s="32">
        <v>70</v>
      </c>
      <c r="X73" s="39"/>
      <c r="AH73" s="62">
        <v>19</v>
      </c>
      <c r="AI73" s="62">
        <v>11</v>
      </c>
      <c r="AQ73" s="30">
        <v>255</v>
      </c>
      <c r="AR73" s="30">
        <v>70</v>
      </c>
    </row>
    <row r="74" spans="10:44" x14ac:dyDescent="0.25">
      <c r="J74" s="62">
        <v>18.2</v>
      </c>
      <c r="K74" s="62">
        <v>4</v>
      </c>
      <c r="R74" s="40"/>
      <c r="X74" s="39"/>
      <c r="AH74" s="62">
        <v>19.100000000000001</v>
      </c>
      <c r="AI74" s="62">
        <v>11</v>
      </c>
    </row>
    <row r="75" spans="10:44" x14ac:dyDescent="0.25">
      <c r="J75" s="62">
        <v>18.3</v>
      </c>
      <c r="K75" s="62">
        <v>3</v>
      </c>
      <c r="X75" s="39"/>
      <c r="AH75" s="62">
        <v>19.2</v>
      </c>
      <c r="AI75" s="62">
        <v>10</v>
      </c>
    </row>
    <row r="76" spans="10:44" x14ac:dyDescent="0.25">
      <c r="J76" s="62">
        <v>18.399999999999999</v>
      </c>
      <c r="K76" s="62">
        <v>3</v>
      </c>
      <c r="X76" s="39"/>
      <c r="AH76" s="62">
        <v>19.3</v>
      </c>
      <c r="AI76" s="62">
        <v>10</v>
      </c>
    </row>
    <row r="77" spans="10:44" x14ac:dyDescent="0.25">
      <c r="J77" s="62">
        <v>18.5</v>
      </c>
      <c r="K77" s="62">
        <v>2</v>
      </c>
      <c r="X77" s="39"/>
      <c r="AH77" s="62">
        <v>19.399999999999999</v>
      </c>
      <c r="AI77" s="62">
        <v>9</v>
      </c>
    </row>
    <row r="78" spans="10:44" x14ac:dyDescent="0.25">
      <c r="J78" s="62">
        <v>18.600000000000001</v>
      </c>
      <c r="K78" s="62">
        <v>2</v>
      </c>
      <c r="X78" s="39"/>
      <c r="AH78" s="62">
        <v>19.5</v>
      </c>
      <c r="AI78" s="62">
        <v>9</v>
      </c>
    </row>
    <row r="79" spans="10:44" x14ac:dyDescent="0.25">
      <c r="J79" s="62">
        <v>18.7</v>
      </c>
      <c r="K79" s="62">
        <v>2</v>
      </c>
      <c r="X79" s="39"/>
      <c r="AH79" s="62">
        <v>19.600000000000001</v>
      </c>
      <c r="AI79" s="62">
        <v>9</v>
      </c>
    </row>
    <row r="80" spans="10:44" x14ac:dyDescent="0.25">
      <c r="J80" s="62">
        <v>18.8</v>
      </c>
      <c r="K80" s="62">
        <v>1</v>
      </c>
      <c r="X80" s="39"/>
      <c r="AH80" s="62">
        <v>19.7</v>
      </c>
      <c r="AI80" s="62">
        <v>8</v>
      </c>
    </row>
    <row r="81" spans="10:35" x14ac:dyDescent="0.25">
      <c r="J81" s="62">
        <v>18.899999999999999</v>
      </c>
      <c r="K81" s="62">
        <v>1</v>
      </c>
      <c r="X81" s="39"/>
      <c r="AH81" s="62">
        <v>19.8</v>
      </c>
      <c r="AI81" s="62">
        <v>8</v>
      </c>
    </row>
    <row r="82" spans="10:35" x14ac:dyDescent="0.25">
      <c r="J82" s="62">
        <v>19</v>
      </c>
      <c r="K82" s="62">
        <v>1</v>
      </c>
      <c r="X82" s="39"/>
      <c r="AH82" s="62">
        <v>19.899999999999999</v>
      </c>
      <c r="AI82" s="62">
        <v>8</v>
      </c>
    </row>
    <row r="83" spans="10:35" x14ac:dyDescent="0.25">
      <c r="J83" s="62">
        <v>19.100000000000001</v>
      </c>
      <c r="K83" s="62">
        <v>0</v>
      </c>
      <c r="X83" s="39"/>
      <c r="AH83" s="62">
        <v>20</v>
      </c>
      <c r="AI83" s="62">
        <v>7</v>
      </c>
    </row>
    <row r="84" spans="10:35" x14ac:dyDescent="0.25">
      <c r="X84" s="39"/>
      <c r="AH84" s="62">
        <v>20.100000000000001</v>
      </c>
      <c r="AI84" s="62">
        <v>7</v>
      </c>
    </row>
    <row r="85" spans="10:35" x14ac:dyDescent="0.25">
      <c r="X85" s="39"/>
      <c r="AH85" s="62">
        <v>20.2</v>
      </c>
      <c r="AI85" s="62">
        <v>7</v>
      </c>
    </row>
    <row r="86" spans="10:35" x14ac:dyDescent="0.25">
      <c r="X86" s="39"/>
      <c r="AH86" s="62">
        <v>20.3</v>
      </c>
      <c r="AI86" s="62">
        <v>6</v>
      </c>
    </row>
    <row r="87" spans="10:35" x14ac:dyDescent="0.25">
      <c r="X87" s="39"/>
      <c r="AH87" s="62">
        <v>20.399999999999999</v>
      </c>
      <c r="AI87" s="62">
        <v>6</v>
      </c>
    </row>
    <row r="88" spans="10:35" x14ac:dyDescent="0.25">
      <c r="X88" s="39"/>
      <c r="AH88" s="62">
        <v>20.5</v>
      </c>
      <c r="AI88" s="62">
        <v>6</v>
      </c>
    </row>
    <row r="89" spans="10:35" x14ac:dyDescent="0.25">
      <c r="X89" s="39"/>
      <c r="AH89" s="62">
        <v>20.6</v>
      </c>
      <c r="AI89" s="62">
        <v>5</v>
      </c>
    </row>
    <row r="90" spans="10:35" x14ac:dyDescent="0.25">
      <c r="X90" s="39"/>
      <c r="AH90" s="62">
        <v>20.7</v>
      </c>
      <c r="AI90" s="62">
        <v>5</v>
      </c>
    </row>
    <row r="91" spans="10:35" x14ac:dyDescent="0.25">
      <c r="X91" s="39"/>
      <c r="AH91" s="62">
        <v>20.8</v>
      </c>
      <c r="AI91" s="62">
        <v>5</v>
      </c>
    </row>
    <row r="92" spans="10:35" x14ac:dyDescent="0.25">
      <c r="X92" s="39"/>
      <c r="AH92" s="62">
        <v>20.9</v>
      </c>
      <c r="AI92" s="62">
        <v>4</v>
      </c>
    </row>
    <row r="93" spans="10:35" x14ac:dyDescent="0.25">
      <c r="X93" s="39"/>
      <c r="AH93" s="62">
        <v>21</v>
      </c>
      <c r="AI93" s="62">
        <v>4</v>
      </c>
    </row>
    <row r="94" spans="10:35" x14ac:dyDescent="0.25">
      <c r="X94" s="39"/>
      <c r="AH94" s="62">
        <v>21.1</v>
      </c>
      <c r="AI94" s="62">
        <v>4</v>
      </c>
    </row>
    <row r="95" spans="10:35" x14ac:dyDescent="0.25">
      <c r="X95" s="39"/>
      <c r="AH95" s="62">
        <v>21.2</v>
      </c>
      <c r="AI95" s="62">
        <v>3</v>
      </c>
    </row>
    <row r="96" spans="10:35" x14ac:dyDescent="0.25">
      <c r="X96" s="39"/>
      <c r="AH96" s="62">
        <v>21.3</v>
      </c>
      <c r="AI96" s="62">
        <v>3</v>
      </c>
    </row>
    <row r="97" spans="34:35" x14ac:dyDescent="0.25">
      <c r="AH97" s="62">
        <v>21.4</v>
      </c>
      <c r="AI97" s="62">
        <v>3</v>
      </c>
    </row>
    <row r="98" spans="34:35" x14ac:dyDescent="0.25">
      <c r="AH98" s="62">
        <v>21.5</v>
      </c>
      <c r="AI98" s="62">
        <v>2</v>
      </c>
    </row>
    <row r="99" spans="34:35" x14ac:dyDescent="0.25">
      <c r="AH99" s="62">
        <v>21.6</v>
      </c>
      <c r="AI99" s="62">
        <v>2</v>
      </c>
    </row>
    <row r="100" spans="34:35" x14ac:dyDescent="0.25">
      <c r="AH100" s="62">
        <v>21.7</v>
      </c>
      <c r="AI100" s="62">
        <v>2</v>
      </c>
    </row>
    <row r="101" spans="34:35" x14ac:dyDescent="0.25">
      <c r="AH101" s="62">
        <v>21.8</v>
      </c>
      <c r="AI101" s="62">
        <v>1</v>
      </c>
    </row>
    <row r="102" spans="34:35" x14ac:dyDescent="0.25">
      <c r="AH102" s="62">
        <v>21.9</v>
      </c>
      <c r="AI102" s="62">
        <v>1</v>
      </c>
    </row>
    <row r="103" spans="34:35" x14ac:dyDescent="0.25">
      <c r="AH103" s="62">
        <v>22</v>
      </c>
      <c r="AI103" s="62">
        <v>1</v>
      </c>
    </row>
    <row r="104" spans="34:35" x14ac:dyDescent="0.25">
      <c r="AH104" s="62">
        <v>22.1</v>
      </c>
      <c r="AI104" s="62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Иван</cp:lastModifiedBy>
  <cp:lastPrinted>2021-01-21T18:11:12Z</cp:lastPrinted>
  <dcterms:created xsi:type="dcterms:W3CDTF">2017-03-11T12:21:49Z</dcterms:created>
  <dcterms:modified xsi:type="dcterms:W3CDTF">2021-01-22T19:43:40Z</dcterms:modified>
</cp:coreProperties>
</file>