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ownloads\отчет президентские состязания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-10815" yWindow="3390" windowWidth="19410" windowHeight="5460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I12" i="1"/>
  <c r="I13" i="1"/>
  <c r="D5" i="2" l="1"/>
  <c r="M18" i="2"/>
  <c r="B3" i="2"/>
  <c r="G13" i="1"/>
  <c r="K13" i="1"/>
  <c r="G12" i="1"/>
  <c r="E12" i="2" l="1"/>
  <c r="E13" i="2"/>
  <c r="E11" i="2"/>
  <c r="M11" i="2"/>
  <c r="G13" i="2"/>
  <c r="G11" i="2"/>
  <c r="M13" i="2"/>
  <c r="M12" i="2"/>
  <c r="L14" i="2" l="1"/>
  <c r="G12" i="2"/>
  <c r="I12" i="2"/>
  <c r="I13" i="2"/>
  <c r="O13" i="2"/>
  <c r="K13" i="2"/>
  <c r="F14" i="2" l="1"/>
  <c r="P13" i="2"/>
  <c r="O12" i="2"/>
  <c r="K12" i="2"/>
  <c r="K11" i="2"/>
  <c r="J14" i="2" l="1"/>
  <c r="P12" i="2"/>
  <c r="E11" i="1"/>
  <c r="M12" i="1"/>
  <c r="O13" i="1"/>
  <c r="O11" i="2"/>
  <c r="O11" i="1"/>
  <c r="G11" i="1"/>
  <c r="K12" i="1"/>
  <c r="I11" i="2"/>
  <c r="K11" i="1"/>
  <c r="O12" i="1"/>
  <c r="I11" i="1"/>
  <c r="M13" i="1"/>
  <c r="N14" i="2" l="1"/>
  <c r="H14" i="2"/>
  <c r="H14" i="1"/>
  <c r="N14" i="1"/>
  <c r="J14" i="1"/>
  <c r="F14" i="1"/>
  <c r="P11" i="2"/>
  <c r="P12" i="1"/>
  <c r="P13" i="1"/>
  <c r="M11" i="1"/>
  <c r="P11" i="1" l="1"/>
  <c r="L14" i="1"/>
  <c r="P14" i="2"/>
  <c r="P14" i="1" l="1"/>
  <c r="D18" i="1" l="1"/>
  <c r="D18" i="2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<sst xmlns="http://schemas.openxmlformats.org/spreadsheetml/2006/main" count="368" uniqueCount="42">
  <si>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</si>
  <si>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</si>
  <si>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</si>
  <si>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</si>
  <si>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</si>
  <si>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</si>
  <si>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</si>
  <si>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</si>
  <si>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</si>
  <si>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</si>
  <si>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</si>
  <si>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</si>
  <si>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</si>
  <si>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</si>
  <si>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</si>
  <si>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</si>
  <si>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</si>
  <si>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</si>
  <si>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</si>
  <si>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</si>
  <si>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</si>
  <si>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</si>
  <si>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</si>
  <si>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</si>
  <si>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</si>
  <si>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</si>
  <si>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</si>
  <si>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</si>
  <si>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</si>
  <si>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</si>
  <si>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</si>
  <si>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</si>
  <si>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</si>
  <si>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</si>
  <si>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Кольцова Г.В.</t>
  </si>
  <si>
    <t>10 а</t>
  </si>
  <si>
    <t>Полозов Матвей</t>
  </si>
  <si>
    <t>Силкин Никита</t>
  </si>
  <si>
    <t>Лабутин Леонид</t>
  </si>
  <si>
    <t>Суменко Виктория</t>
  </si>
  <si>
    <t>Тимофеева Ирина</t>
  </si>
  <si>
    <t>Шуванова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</si>
</sst>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14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abSelected="1" topLeftCell="B1" workbookViewId="0">
      <selection activeCell="M20" sqref="M20:N20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ht="21.75" customHeight="1" x14ac:dyDescent="0.3">
      <c r="A3" s="2"/>
      <c r="B3" s="77" t="s">
        <v>32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0" ht="37.5" customHeight="1" x14ac:dyDescent="0.3">
      <c r="A4" s="3"/>
      <c r="B4" s="79" t="s">
        <v>31</v>
      </c>
      <c r="C4" s="79"/>
      <c r="D4" s="80" t="s">
        <v>33</v>
      </c>
      <c r="E4" s="80"/>
      <c r="F4" s="80"/>
      <c r="G4" s="80"/>
      <c r="H4" s="80"/>
      <c r="I4" s="80"/>
      <c r="J4" s="80"/>
      <c r="K4" s="8"/>
      <c r="L4" s="8"/>
      <c r="M4" s="8"/>
      <c r="N4" s="8"/>
    </row>
    <row r="5" spans="1:20" ht="20.25" customHeight="1" x14ac:dyDescent="0.3">
      <c r="A5" s="3"/>
      <c r="B5" s="76" t="s">
        <v>12</v>
      </c>
      <c r="C5" s="76"/>
      <c r="D5" s="42" t="s">
        <v>35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20" ht="20.25" customHeight="1" thickBot="1" x14ac:dyDescent="0.35">
      <c r="A8" s="4"/>
      <c r="B8" s="75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20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25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20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20" ht="18.75" customHeight="1" thickTop="1" x14ac:dyDescent="0.25">
      <c r="A11" s="1"/>
      <c r="B11" s="19">
        <v>1</v>
      </c>
      <c r="C11" s="13" t="s">
        <v>36</v>
      </c>
      <c r="D11" s="53">
        <v>38175</v>
      </c>
      <c r="E11" s="24">
        <f>IFERROR(IF($D11="","",IF(DATEDIF(D11,$M$18,"y")&lt;8,8,IF(DATEDIF(D11,$M$18,"y")&gt;17,17,DATEDIF(D11,$M$18,"y")))),"???")</f>
        <v>16</v>
      </c>
      <c r="F11" s="45">
        <v>7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53</v>
      </c>
      <c r="H11" s="50">
        <v>12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34</v>
      </c>
      <c r="J11" s="50">
        <v>30</v>
      </c>
      <c r="K11" s="47">
        <f ca="1">IF($J11="","",IFERROR(VLOOKUP(J11,INDIRECT("'"&amp;E11&amp;"'!$P$3:$Q$56"),2),""))</f>
        <v>32</v>
      </c>
      <c r="L11" s="45">
        <v>243</v>
      </c>
      <c r="M11" s="46">
        <f ca="1">IF($L11="","",IFERROR(VLOOKUP(L11,INDIRECT("'"&amp;E11&amp;"'!$S$3:$T$83"),2),""))</f>
        <v>53</v>
      </c>
      <c r="N11" s="50">
        <v>0</v>
      </c>
      <c r="O11" s="46">
        <f ca="1">IF($N11="","",IFERROR(VLOOKUP(N11,INDIRECT("'"&amp;E11&amp;"'!$V$3:$W$46"),2),""))</f>
        <v>8</v>
      </c>
      <c r="P11" s="17">
        <f ca="1">IF(AND(G11="",I11="",K11="",M11="",O11=""),"",SUM(G11,I11,K11,M11,O11))</f>
        <v>180</v>
      </c>
    </row>
    <row r="12" spans="1:20" ht="18.75" customHeight="1" x14ac:dyDescent="0.25">
      <c r="A12" s="1"/>
      <c r="B12" s="20">
        <v>2</v>
      </c>
      <c r="C12" s="14" t="s">
        <v>37</v>
      </c>
      <c r="D12" s="53">
        <v>38282</v>
      </c>
      <c r="E12" s="24">
        <f>IFERROR(IF($D12="","",IF(DATEDIF(D12,$M$18,"y")&lt;8,8,IF(DATEDIF(D12,$M$18,"y")&gt;17,17,DATEDIF(D12,$M$18,"y")))),"???")</f>
        <v>16</v>
      </c>
      <c r="F12" s="45">
        <v>7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53</v>
      </c>
      <c r="H12" s="50">
        <v>11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30</v>
      </c>
      <c r="J12" s="50">
        <v>30</v>
      </c>
      <c r="K12" s="47">
        <f t="shared" ref="K12:K13" ca="1" si="2">IF($J12="","",IFERROR(VLOOKUP(J12,INDIRECT("'"&amp;E12&amp;"'!$P$3:$Q$56"),2),""))</f>
        <v>32</v>
      </c>
      <c r="L12" s="51">
        <v>223</v>
      </c>
      <c r="M12" s="46">
        <f t="shared" ref="M12:M13" ca="1" si="3">IF($L12="","",IFERROR(VLOOKUP(L12,INDIRECT("'"&amp;E12&amp;"'!$S$3:$T$83"),2),""))</f>
        <v>33</v>
      </c>
      <c r="N12" s="51">
        <v>9</v>
      </c>
      <c r="O12" s="46">
        <f t="shared" ref="O12:O13" ca="1" si="4">IF($N12="","",IFERROR(VLOOKUP(N12,INDIRECT("'"&amp;E12&amp;"'!$V$3:$W$46"),2),""))</f>
        <v>26</v>
      </c>
      <c r="P12" s="17">
        <f t="shared" ref="P12:P13" ca="1" si="5">IF(AND(G12="",I12="",K12="",M12="",O12=""),"",SUM(G12,I12,K12,M12,O12))</f>
        <v>174</v>
      </c>
      <c r="T12" s="11"/>
    </row>
    <row r="13" spans="1:20" ht="18.75" customHeight="1" thickBot="1" x14ac:dyDescent="0.3">
      <c r="A13" s="1"/>
      <c r="B13" s="21">
        <v>3</v>
      </c>
      <c r="C13" s="15" t="s">
        <v>38</v>
      </c>
      <c r="D13" s="53">
        <v>38181</v>
      </c>
      <c r="E13" s="24">
        <f>IFERROR(IF($D13="","",IF(DATEDIF(D13,$M$18,"y")&lt;8,8,IF(DATEDIF(D13,$M$18,"y")&gt;17,17,DATEDIF(D13,$M$18,"y")))),"???")</f>
        <v>16</v>
      </c>
      <c r="F13" s="45">
        <v>7.4</v>
      </c>
      <c r="G13" s="46">
        <f t="shared" ca="1" si="0"/>
        <v>38</v>
      </c>
      <c r="H13" s="50">
        <v>10</v>
      </c>
      <c r="I13" s="47">
        <f t="shared" ca="1" si="1"/>
        <v>26</v>
      </c>
      <c r="J13" s="50">
        <v>31</v>
      </c>
      <c r="K13" s="47">
        <f t="shared" ca="1" si="2"/>
        <v>34</v>
      </c>
      <c r="L13" s="51">
        <v>225</v>
      </c>
      <c r="M13" s="46">
        <f t="shared" ca="1" si="3"/>
        <v>35</v>
      </c>
      <c r="N13" s="51">
        <v>7</v>
      </c>
      <c r="O13" s="46">
        <f t="shared" ca="1" si="4"/>
        <v>22</v>
      </c>
      <c r="P13" s="17">
        <f t="shared" ca="1" si="5"/>
        <v>155</v>
      </c>
      <c r="T13" s="10"/>
    </row>
    <row r="14" spans="1:20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144</v>
      </c>
      <c r="G14" s="72"/>
      <c r="H14" s="71">
        <f ca="1">IF(AND(I11="",I12="",I13=""),"",SUM(I11:I13))</f>
        <v>90</v>
      </c>
      <c r="I14" s="72"/>
      <c r="J14" s="71">
        <f ca="1">IF(AND(K11="",K12="",K13=""),"",SUM(K11:K13))</f>
        <v>98</v>
      </c>
      <c r="K14" s="72"/>
      <c r="L14" s="71">
        <f ca="1">IF(AND(M11="",M12="",M13=""),"",SUM(M11:M13))</f>
        <v>121</v>
      </c>
      <c r="M14" s="72"/>
      <c r="N14" s="71">
        <f ca="1">IF(AND(O11="",O12="",O13=""),"",SUM(O11:O13))</f>
        <v>56</v>
      </c>
      <c r="O14" s="72"/>
      <c r="P14" s="48">
        <f ca="1">IF(AND(F14="",H14="",J14="",L14="",N14=""),"",SUM(F14,H14,J14,L14,N14))</f>
        <v>509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949</v>
      </c>
      <c r="E18" s="25"/>
      <c r="G18" s="27"/>
      <c r="H18" s="68" t="s">
        <v>27</v>
      </c>
      <c r="I18" s="68"/>
      <c r="J18" s="68"/>
      <c r="K18" s="68"/>
      <c r="L18" s="68"/>
      <c r="M18" s="67">
        <v>44219</v>
      </c>
      <c r="N18" s="67"/>
    </row>
    <row r="19" spans="1:16" x14ac:dyDescent="0.25">
      <c r="A19" s="1"/>
    </row>
    <row r="20" spans="1:16" ht="22.5" customHeight="1" x14ac:dyDescent="0.25">
      <c r="A20" s="1"/>
      <c r="C20" s="78" t="s">
        <v>34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85">
        <v>44219</v>
      </c>
      <c r="N20" s="85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C91isGHUnrDu6gPxLf0vOyGsyRiDBrwkGThIoktT55VuKY5mhII+sqo41CGWsI1Bzf6EBz2gJ8XlHaGhtwalRg==" saltValue="TyUiiuQmHm4JLdejM7dvUQ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7"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M20:N20"/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37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37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opLeftCell="B1" workbookViewId="0">
      <selection activeCell="F13" sqref="F13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1.75" customHeight="1" x14ac:dyDescent="0.3">
      <c r="A3" s="2"/>
      <c r="B3" s="86" t="str">
        <f>Юноши!B3</f>
        <v>2020 – 2021   учебный год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37.5" customHeight="1" x14ac:dyDescent="0.3">
      <c r="A4" s="3"/>
      <c r="B4" s="79" t="s">
        <v>31</v>
      </c>
      <c r="C4" s="79"/>
      <c r="D4" s="87" t="str">
        <f>IF(Юноши!D4=0,"",Юноши!D4)</f>
        <v>МБОУ "Бужаниновская СОШ"</v>
      </c>
      <c r="E4" s="87"/>
      <c r="F4" s="87"/>
      <c r="G4" s="87"/>
      <c r="H4" s="87"/>
      <c r="I4" s="87"/>
      <c r="J4" s="87"/>
      <c r="K4" s="8"/>
      <c r="L4" s="8"/>
      <c r="M4" s="8"/>
      <c r="N4" s="8"/>
    </row>
    <row r="5" spans="1:16" ht="20.25" customHeight="1" x14ac:dyDescent="0.3">
      <c r="A5" s="3"/>
      <c r="B5" s="76" t="s">
        <v>12</v>
      </c>
      <c r="C5" s="76"/>
      <c r="D5" s="38" t="str">
        <f>IF(Юноши!D5=0,"",Юноши!D5)</f>
        <v>10 а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20.25" customHeight="1" thickBot="1" x14ac:dyDescent="0.35">
      <c r="A8" s="4"/>
      <c r="B8" s="75" t="s">
        <v>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29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16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38109</v>
      </c>
      <c r="E11" s="24">
        <f>IFERROR(IF($D11="","",IF(DATEDIF(D11,$M$18,"y")&lt;8,8,IF(DATEDIF(D11,$M$18,"y")&gt;17,17,DATEDIF(D11,$M$18,"y")))),"???")</f>
        <v>16</v>
      </c>
      <c r="F11" s="45">
        <v>8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28</v>
      </c>
      <c r="H11" s="50">
        <v>24</v>
      </c>
      <c r="I11" s="47">
        <f ca="1">IF($H11="","",IFERROR(VLOOKUP(H11,INDIRECT("'"&amp;E11&amp;"'!$AK$3:$AL$60"),2),""))</f>
        <v>32</v>
      </c>
      <c r="J11" s="50">
        <v>27</v>
      </c>
      <c r="K11" s="47">
        <f ca="1">IF($J11="","",IFERROR(VLOOKUP(J11,INDIRECT("'"&amp;E11&amp;"'!$AN$3:$AO$50"),2),""))</f>
        <v>30</v>
      </c>
      <c r="L11" s="50">
        <v>185</v>
      </c>
      <c r="M11" s="46">
        <f ca="1">IF($L11="","",IFERROR(VLOOKUP(L11,INDIRECT("'"&amp;E11&amp;"'!$AQ$3:$AR$75"),2),""))</f>
        <v>25</v>
      </c>
      <c r="N11" s="50">
        <v>15</v>
      </c>
      <c r="O11" s="46">
        <f ca="1">IF($N11="","",IFERROR(VLOOKUP(N11,INDIRECT("'"&amp;E11&amp;"'!$AT$3:$AU$46"),2),""))</f>
        <v>32</v>
      </c>
      <c r="P11" s="17">
        <f ca="1">IF(AND(G11="",I11="",K11="",M11="",O11=""),"",SUM(G11,I11,K11,M11,O11))</f>
        <v>147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38098</v>
      </c>
      <c r="E12" s="24">
        <f>IFERROR(IF($D12="","",IF(DATEDIF(D12,$M$18,"y")&lt;8,8,IF(DATEDIF(D12,$M$18,"y")&gt;17,17,DATEDIF(D12,$M$18,"y")))),"???")</f>
        <v>16</v>
      </c>
      <c r="F12" s="54">
        <v>7.9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31</v>
      </c>
      <c r="H12" s="50">
        <v>25</v>
      </c>
      <c r="I12" s="47">
        <f t="shared" ref="I12:I13" ca="1" si="1">IF($H12="","",IFERROR(VLOOKUP(H12,INDIRECT("'"&amp;E12&amp;"'!$AK$3:$AL$60"),2),""))</f>
        <v>34</v>
      </c>
      <c r="J12" s="51">
        <v>33</v>
      </c>
      <c r="K12" s="47">
        <f t="shared" ref="K12:K13" ca="1" si="2">IF($J12="","",IFERROR(VLOOKUP(J12,INDIRECT("'"&amp;E12&amp;"'!$AN$3:$AO$50"),2),""))</f>
        <v>47</v>
      </c>
      <c r="L12" s="51">
        <v>165</v>
      </c>
      <c r="M12" s="46">
        <f t="shared" ref="M12:M13" ca="1" si="3">IF($L12="","",IFERROR(VLOOKUP(L12,INDIRECT("'"&amp;E12&amp;"'!$AQ$3:$AR$75"),2),""))</f>
        <v>15</v>
      </c>
      <c r="N12" s="51">
        <v>7</v>
      </c>
      <c r="O12" s="46">
        <f t="shared" ref="O12:O13" ca="1" si="4">IF($N12="","",IFERROR(VLOOKUP(N12,INDIRECT("'"&amp;E12&amp;"'!$AT$3:$AU$46"),2),""))</f>
        <v>14</v>
      </c>
      <c r="P12" s="17">
        <f t="shared" ref="P12:P13" ca="1" si="5">IF(AND(G12="",I12="",K12="",M12="",O12=""),"",SUM(G12,I12,K12,M12,O12))</f>
        <v>141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38292</v>
      </c>
      <c r="E13" s="24">
        <f>IFERROR(IF($D13="","",IF(DATEDIF(D13,$M$18,"y")&lt;8,8,IF(DATEDIF(D13,$M$18,"y")&gt;17,17,DATEDIF(D13,$M$18,"y")))),"???")</f>
        <v>16</v>
      </c>
      <c r="F13" s="54">
        <v>7.7</v>
      </c>
      <c r="G13" s="46">
        <f t="shared" ca="1" si="0"/>
        <v>38</v>
      </c>
      <c r="H13" s="50">
        <v>20</v>
      </c>
      <c r="I13" s="47">
        <f t="shared" ca="1" si="1"/>
        <v>24</v>
      </c>
      <c r="J13" s="51">
        <v>31</v>
      </c>
      <c r="K13" s="47">
        <f t="shared" ca="1" si="2"/>
        <v>41</v>
      </c>
      <c r="L13" s="51">
        <v>170</v>
      </c>
      <c r="M13" s="46">
        <f t="shared" ca="1" si="3"/>
        <v>17</v>
      </c>
      <c r="N13" s="51">
        <v>15</v>
      </c>
      <c r="O13" s="46">
        <f t="shared" ca="1" si="4"/>
        <v>32</v>
      </c>
      <c r="P13" s="17">
        <f t="shared" ca="1" si="5"/>
        <v>152</v>
      </c>
    </row>
    <row r="14" spans="1:16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97</v>
      </c>
      <c r="G14" s="72"/>
      <c r="H14" s="71">
        <f ca="1">IF(AND(I11="",I12="",I13=""),"",SUM(I11:I13))</f>
        <v>90</v>
      </c>
      <c r="I14" s="72"/>
      <c r="J14" s="71">
        <f ca="1">IF(AND(K11="",K12="",K13=""),"",SUM(K11:K13))</f>
        <v>118</v>
      </c>
      <c r="K14" s="72"/>
      <c r="L14" s="71">
        <f ca="1">IF(AND(M11="",M12="",M13=""),"",SUM(M11:M13))</f>
        <v>57</v>
      </c>
      <c r="M14" s="72"/>
      <c r="N14" s="71">
        <f ca="1">IF(AND(O11="",O12="",O13=""),"",SUM(O11:O13))</f>
        <v>78</v>
      </c>
      <c r="O14" s="72"/>
      <c r="P14" s="48">
        <f ca="1">IF(AND(F14="",H14="",J14="",L14="",N14=""),"",SUM(F14,H14,J14,L14,N14))</f>
        <v>440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949</v>
      </c>
      <c r="E18" s="25"/>
      <c r="G18" s="27"/>
      <c r="H18" s="68" t="s">
        <v>27</v>
      </c>
      <c r="I18" s="68"/>
      <c r="J18" s="68"/>
      <c r="K18" s="68"/>
      <c r="L18" s="68"/>
      <c r="M18" s="88">
        <f>IF(Юноши!M18=0,"",Юноши!M18)</f>
        <v>44219</v>
      </c>
      <c r="N18" s="88"/>
    </row>
    <row r="19" spans="1:16" x14ac:dyDescent="0.25">
      <c r="A19" s="1"/>
    </row>
    <row r="20" spans="1:16" ht="22.5" customHeight="1" x14ac:dyDescent="0.25">
      <c r="A20" s="1"/>
      <c r="C20" s="78" t="s">
        <v>34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c5vf89SgSf3tkMheEcCgLfcKcHPw9RTuZRN8APkPE/mLYtUu7PfgrPY35WyEqIShzplx9ZR/ACjc32R+ZOPV2g==" saltValue="VVuBdeMnB/M2T+gJAEHulQ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B4:C4"/>
    <mergeCell ref="B5:C5"/>
    <mergeCell ref="B2:P2"/>
    <mergeCell ref="B3:P3"/>
    <mergeCell ref="D4:J4"/>
    <mergeCell ref="B7:P7"/>
    <mergeCell ref="B8:P8"/>
    <mergeCell ref="B9:B10"/>
    <mergeCell ref="C9:C10"/>
    <mergeCell ref="D9:D10"/>
    <mergeCell ref="E9:E10"/>
    <mergeCell ref="F9:G9"/>
    <mergeCell ref="P9:P1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43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43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J2:K2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Q2:AR2"/>
    <mergeCell ref="AB1:AC1"/>
    <mergeCell ref="AE1:AF1"/>
    <mergeCell ref="AH1:AI1"/>
    <mergeCell ref="AK1:AL1"/>
    <mergeCell ref="AN1:AO1"/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94" t="s">
        <v>18</v>
      </c>
      <c r="B1" s="94"/>
      <c r="C1"/>
      <c r="D1" s="96" t="s">
        <v>18</v>
      </c>
      <c r="E1" s="96"/>
      <c r="F1"/>
      <c r="G1" s="94" t="s">
        <v>18</v>
      </c>
      <c r="H1" s="94"/>
      <c r="I1"/>
      <c r="J1" s="94" t="s">
        <v>18</v>
      </c>
      <c r="K1" s="94"/>
      <c r="L1"/>
      <c r="M1" s="94" t="s">
        <v>18</v>
      </c>
      <c r="N1" s="94"/>
      <c r="O1"/>
      <c r="P1" s="94" t="s">
        <v>18</v>
      </c>
      <c r="Q1" s="94"/>
      <c r="S1" s="94" t="s">
        <v>18</v>
      </c>
      <c r="T1" s="94"/>
      <c r="U1"/>
      <c r="V1" s="94" t="s">
        <v>18</v>
      </c>
      <c r="W1" s="94"/>
      <c r="X1" s="29"/>
      <c r="Y1" s="89" t="s">
        <v>22</v>
      </c>
      <c r="Z1" s="89"/>
      <c r="AA1"/>
      <c r="AB1" s="89" t="s">
        <v>22</v>
      </c>
      <c r="AC1" s="89"/>
      <c r="AD1"/>
      <c r="AE1" s="89" t="s">
        <v>22</v>
      </c>
      <c r="AF1" s="89"/>
      <c r="AG1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F2"/>
      <c r="G2" s="94" t="s">
        <v>23</v>
      </c>
      <c r="H2" s="94"/>
      <c r="I2"/>
      <c r="J2" s="92" t="s">
        <v>28</v>
      </c>
      <c r="K2" s="92"/>
      <c r="L2"/>
      <c r="M2" s="94" t="s">
        <v>15</v>
      </c>
      <c r="N2" s="94"/>
      <c r="O2" s="43"/>
      <c r="P2" s="95" t="s">
        <v>21</v>
      </c>
      <c r="Q2" s="95"/>
      <c r="S2" s="91" t="s">
        <v>14</v>
      </c>
      <c r="T2" s="91"/>
      <c r="U2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D2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37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30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22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E2:AF2"/>
    <mergeCell ref="V2:W2"/>
    <mergeCell ref="J2:K2"/>
    <mergeCell ref="AT2:AU2"/>
    <mergeCell ref="AH2:AI2"/>
    <mergeCell ref="G2:H2"/>
    <mergeCell ref="M2:N2"/>
    <mergeCell ref="P2:Q2"/>
    <mergeCell ref="Y2:Z2"/>
    <mergeCell ref="AB2:AC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AQ1:AR1"/>
    <mergeCell ref="AQ2:AR2"/>
    <mergeCell ref="AH1:AI1"/>
    <mergeCell ref="AT1:AU1"/>
    <mergeCell ref="AN1:AO1"/>
    <mergeCell ref="AN2:AO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43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AN1:AO1"/>
    <mergeCell ref="AQ1:AR1"/>
    <mergeCell ref="AK2:AL2"/>
    <mergeCell ref="AN2:AO2"/>
    <mergeCell ref="AQ2:AR2"/>
    <mergeCell ref="Y2:Z2"/>
    <mergeCell ref="AB2:AC2"/>
    <mergeCell ref="AE1:AF1"/>
    <mergeCell ref="AE2:AF2"/>
    <mergeCell ref="AK1:AL1"/>
    <mergeCell ref="A1:B1"/>
    <mergeCell ref="D1:E1"/>
    <mergeCell ref="G1:H1"/>
    <mergeCell ref="A2:B2"/>
    <mergeCell ref="D2:E2"/>
    <mergeCell ref="G2:H2"/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4" t="s">
        <v>18</v>
      </c>
      <c r="B1" s="94"/>
      <c r="D1" s="96" t="s">
        <v>18</v>
      </c>
      <c r="E1" s="96"/>
      <c r="G1" s="94" t="s">
        <v>18</v>
      </c>
      <c r="H1" s="94"/>
      <c r="J1" s="94" t="s">
        <v>18</v>
      </c>
      <c r="K1" s="94"/>
      <c r="M1" s="94" t="s">
        <v>18</v>
      </c>
      <c r="N1" s="94"/>
      <c r="P1" s="94" t="s">
        <v>18</v>
      </c>
      <c r="Q1" s="94"/>
      <c r="S1" s="94" t="s">
        <v>18</v>
      </c>
      <c r="T1" s="94"/>
      <c r="V1" s="94" t="s">
        <v>18</v>
      </c>
      <c r="W1" s="94"/>
      <c r="X1" s="29"/>
      <c r="Y1" s="89" t="s">
        <v>22</v>
      </c>
      <c r="Z1" s="89"/>
      <c r="AB1" s="89" t="s">
        <v>22</v>
      </c>
      <c r="AC1" s="89"/>
      <c r="AE1" s="89" t="s">
        <v>22</v>
      </c>
      <c r="AF1" s="89"/>
      <c r="AH1" s="89" t="s">
        <v>22</v>
      </c>
      <c r="AI1" s="89"/>
      <c r="AK1" s="89" t="s">
        <v>22</v>
      </c>
      <c r="AL1" s="89"/>
      <c r="AN1" s="89" t="s">
        <v>22</v>
      </c>
      <c r="AO1" s="89"/>
      <c r="AQ1" s="89" t="s">
        <v>22</v>
      </c>
      <c r="AR1" s="89"/>
      <c r="AT1" s="89" t="s">
        <v>22</v>
      </c>
      <c r="AU1" s="89"/>
    </row>
    <row r="2" spans="1:47" ht="45" customHeight="1" x14ac:dyDescent="0.25">
      <c r="A2" s="94" t="s">
        <v>16</v>
      </c>
      <c r="B2" s="94"/>
      <c r="C2" s="9"/>
      <c r="D2" s="95" t="s">
        <v>20</v>
      </c>
      <c r="E2" s="95"/>
      <c r="G2" s="94" t="s">
        <v>23</v>
      </c>
      <c r="H2" s="94"/>
      <c r="J2" s="92" t="s">
        <v>28</v>
      </c>
      <c r="K2" s="92"/>
      <c r="M2" s="94" t="s">
        <v>15</v>
      </c>
      <c r="N2" s="94"/>
      <c r="O2" s="37"/>
      <c r="P2" s="95" t="s">
        <v>21</v>
      </c>
      <c r="Q2" s="95"/>
      <c r="S2" s="91" t="s">
        <v>14</v>
      </c>
      <c r="T2" s="91"/>
      <c r="V2" s="92" t="s">
        <v>24</v>
      </c>
      <c r="W2" s="92"/>
      <c r="X2" s="29"/>
      <c r="Y2" s="89" t="s">
        <v>16</v>
      </c>
      <c r="Z2" s="89"/>
      <c r="AA2" s="9"/>
      <c r="AB2" s="93" t="s">
        <v>20</v>
      </c>
      <c r="AC2" s="93"/>
      <c r="AE2" s="89" t="s">
        <v>23</v>
      </c>
      <c r="AF2" s="89"/>
      <c r="AG2" s="9"/>
      <c r="AH2" s="89" t="s">
        <v>28</v>
      </c>
      <c r="AI2" s="89"/>
      <c r="AK2" s="89" t="s">
        <v>19</v>
      </c>
      <c r="AL2" s="89"/>
      <c r="AM2" s="9"/>
      <c r="AN2" s="90" t="s">
        <v>21</v>
      </c>
      <c r="AO2" s="90"/>
      <c r="AP2" s="23"/>
      <c r="AQ2" s="90" t="s">
        <v>14</v>
      </c>
      <c r="AR2" s="90"/>
      <c r="AT2" s="89" t="s">
        <v>24</v>
      </c>
      <c r="AU2" s="89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Иван</cp:lastModifiedBy>
  <cp:lastPrinted>2021-01-21T18:11:12Z</cp:lastPrinted>
  <dcterms:created xsi:type="dcterms:W3CDTF">2017-03-11T12:21:49Z</dcterms:created>
  <dcterms:modified xsi:type="dcterms:W3CDTF">2021-01-22T19:51:10Z</dcterms:modified>
</cp:coreProperties>
</file>